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事業フォルダ\5．その他の事業\★県産農林水産物応援プロジェクト(R3給食事業)\申込書関係\"/>
    </mc:Choice>
  </mc:AlternateContent>
  <xr:revisionPtr revIDLastSave="0" documentId="13_ncr:1_{BCF077F0-714E-43B1-BAEC-1DB6C05E7573}" xr6:coauthVersionLast="46" xr6:coauthVersionMax="46" xr10:uidLastSave="{00000000-0000-0000-0000-000000000000}"/>
  <bookViews>
    <workbookView xWindow="1905" yWindow="1905" windowWidth="14760" windowHeight="11415" activeTab="1" xr2:uid="{9255E3F1-9A7C-4310-A6AD-CC8431753352}"/>
  </bookViews>
  <sheets>
    <sheet name="入力欄" sheetId="2" r:id="rId1"/>
    <sheet name="印刷画面※直接入力できません" sheetId="1" r:id="rId2"/>
  </sheets>
  <definedNames>
    <definedName name="_xlnm.Print_Area" localSheetId="1">印刷画面※直接入力できません!$C$2:$P$86</definedName>
    <definedName name="_xlnm.Print_Area" localSheetId="0">入力欄!$A$1:$O$98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N45" i="1"/>
  <c r="L53" i="1"/>
  <c r="D51" i="1"/>
  <c r="I51" i="1"/>
  <c r="K51" i="1"/>
  <c r="K72" i="2" l="1"/>
  <c r="J15" i="2"/>
  <c r="K19" i="2"/>
  <c r="K18" i="2"/>
  <c r="K17" i="2"/>
  <c r="K16" i="2"/>
  <c r="F93" i="2"/>
  <c r="H27" i="1" s="1"/>
  <c r="H93" i="2"/>
  <c r="H28" i="1" s="1"/>
  <c r="C93" i="2"/>
  <c r="H26" i="1" s="1"/>
  <c r="D59" i="1"/>
  <c r="D63" i="1"/>
  <c r="D61" i="1"/>
  <c r="H23" i="1"/>
  <c r="D55" i="1"/>
  <c r="N2" i="1"/>
  <c r="H29" i="1"/>
  <c r="O51" i="1"/>
  <c r="O52" i="1"/>
  <c r="O53" i="1"/>
  <c r="L13" i="1"/>
  <c r="K8" i="1"/>
  <c r="K10" i="1"/>
  <c r="K34" i="1"/>
  <c r="N34" i="1"/>
  <c r="O34" i="1"/>
  <c r="K35" i="1"/>
  <c r="N35" i="1"/>
  <c r="O35" i="1"/>
  <c r="K36" i="1"/>
  <c r="N36" i="1"/>
  <c r="O36" i="1"/>
  <c r="K37" i="1"/>
  <c r="N37" i="1"/>
  <c r="O37" i="1"/>
  <c r="K38" i="1"/>
  <c r="N38" i="1"/>
  <c r="O38" i="1"/>
  <c r="K39" i="1"/>
  <c r="N39" i="1"/>
  <c r="O39" i="1"/>
  <c r="K40" i="1"/>
  <c r="N40" i="1"/>
  <c r="O40" i="1"/>
  <c r="K41" i="1"/>
  <c r="N41" i="1"/>
  <c r="O41" i="1"/>
  <c r="K42" i="1"/>
  <c r="N42" i="1"/>
  <c r="O42" i="1"/>
  <c r="O33" i="1"/>
  <c r="N33" i="1"/>
  <c r="K33" i="1"/>
  <c r="F34" i="1"/>
  <c r="H34" i="1"/>
  <c r="I34" i="1"/>
  <c r="F35" i="1"/>
  <c r="H35" i="1"/>
  <c r="I35" i="1"/>
  <c r="F36" i="1"/>
  <c r="H36" i="1"/>
  <c r="I36" i="1"/>
  <c r="F37" i="1"/>
  <c r="H37" i="1"/>
  <c r="I37" i="1"/>
  <c r="F38" i="1"/>
  <c r="H38" i="1"/>
  <c r="I38" i="1"/>
  <c r="F39" i="1"/>
  <c r="H39" i="1"/>
  <c r="I39" i="1"/>
  <c r="F40" i="1"/>
  <c r="H40" i="1"/>
  <c r="I40" i="1"/>
  <c r="F41" i="1"/>
  <c r="H41" i="1"/>
  <c r="I41" i="1"/>
  <c r="F42" i="1"/>
  <c r="H42" i="1"/>
  <c r="I42" i="1"/>
  <c r="F33" i="1"/>
  <c r="H33" i="1"/>
  <c r="I33" i="1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73" i="2"/>
  <c r="G45" i="1"/>
  <c r="L12" i="1"/>
  <c r="K93" i="2" l="1"/>
  <c r="C94" i="2" s="1"/>
  <c r="H51" i="1"/>
  <c r="I59" i="2"/>
  <c r="C28" i="2"/>
  <c r="C29" i="2"/>
  <c r="I62" i="2"/>
  <c r="I61" i="2"/>
  <c r="I60" i="2"/>
  <c r="G35" i="2" l="1"/>
  <c r="G33" i="2"/>
  <c r="L14" i="1"/>
  <c r="J23" i="1"/>
</calcChain>
</file>

<file path=xl/sharedStrings.xml><?xml version="1.0" encoding="utf-8"?>
<sst xmlns="http://schemas.openxmlformats.org/spreadsheetml/2006/main" count="210" uniqueCount="117">
  <si>
    <t>TEL</t>
    <phoneticPr fontId="1"/>
  </si>
  <si>
    <t>FAX</t>
    <phoneticPr fontId="1"/>
  </si>
  <si>
    <t>Email</t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</si>
  <si>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</si>
  <si>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教員数</t>
    <rPh sb="0" eb="2">
      <t>キョウイン</t>
    </rPh>
    <rPh sb="2" eb="3">
      <t>スウ</t>
    </rPh>
    <phoneticPr fontId="1"/>
  </si>
  <si>
    <t>住所</t>
    <rPh sb="0" eb="2">
      <t>ジュウショ</t>
    </rPh>
    <phoneticPr fontId="1"/>
  </si>
  <si>
    <t>名</t>
    <rPh sb="0" eb="1">
      <t>メイ</t>
    </rPh>
    <phoneticPr fontId="1"/>
  </si>
  <si>
    <t>提供校数</t>
    <rPh sb="0" eb="2">
      <t>テイキョウ</t>
    </rPh>
    <rPh sb="2" eb="3">
      <t>コウ</t>
    </rPh>
    <rPh sb="3" eb="4">
      <t>スウ</t>
    </rPh>
    <phoneticPr fontId="1"/>
  </si>
  <si>
    <t>校</t>
    <rPh sb="0" eb="1">
      <t>コウ</t>
    </rPh>
    <phoneticPr fontId="1"/>
  </si>
  <si>
    <t>学校名</t>
    <rPh sb="0" eb="2">
      <t>ガッコウ</t>
    </rPh>
    <rPh sb="2" eb="3">
      <t>メイ</t>
    </rPh>
    <phoneticPr fontId="1"/>
  </si>
  <si>
    <t>生徒数</t>
    <rPh sb="0" eb="2">
      <t>セイト</t>
    </rPh>
    <rPh sb="2" eb="3">
      <t>スウ</t>
    </rPh>
    <phoneticPr fontId="1"/>
  </si>
  <si>
    <t>実施内容について</t>
    <rPh sb="0" eb="2">
      <t>ジッシ</t>
    </rPh>
    <rPh sb="2" eb="4">
      <t>ナイヨウ</t>
    </rPh>
    <phoneticPr fontId="1"/>
  </si>
  <si>
    <t>県産畜産物学校給食提供事業申込書</t>
    <rPh sb="0" eb="2">
      <t>ケンサン</t>
    </rPh>
    <rPh sb="2" eb="5">
      <t>チクサンブツ</t>
    </rPh>
    <rPh sb="5" eb="7">
      <t>ガッコウ</t>
    </rPh>
    <rPh sb="7" eb="9">
      <t>キュウショク</t>
    </rPh>
    <rPh sb="9" eb="11">
      <t>テイキョウ</t>
    </rPh>
    <rPh sb="11" eb="13">
      <t>ジギョウ</t>
    </rPh>
    <rPh sb="13" eb="16">
      <t>モウシコミショ</t>
    </rPh>
    <phoneticPr fontId="1"/>
  </si>
  <si>
    <t>利用量</t>
    <rPh sb="0" eb="2">
      <t>リヨウ</t>
    </rPh>
    <rPh sb="2" eb="3">
      <t>リョウ</t>
    </rPh>
    <phoneticPr fontId="1"/>
  </si>
  <si>
    <t>実施日</t>
    <rPh sb="0" eb="2">
      <t>ジッシ</t>
    </rPh>
    <rPh sb="2" eb="3">
      <t>ビ</t>
    </rPh>
    <phoneticPr fontId="1"/>
  </si>
  <si>
    <t>提供
メニュー</t>
    <rPh sb="0" eb="2">
      <t>テイキョウ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</si>
  <si>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</si>
  <si>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</si>
  <si>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他</t>
    <rPh sb="0" eb="1">
      <t>タ</t>
    </rPh>
    <phoneticPr fontId="1"/>
  </si>
  <si>
    <t>名</t>
    <rPh sb="0" eb="1">
      <t>メイ</t>
    </rPh>
    <phoneticPr fontId="1"/>
  </si>
  <si>
    <t>市町村</t>
    <rPh sb="0" eb="3">
      <t>シチョウソン</t>
    </rPh>
    <phoneticPr fontId="1"/>
  </si>
  <si>
    <t>給食センター情報</t>
    <rPh sb="0" eb="2">
      <t>キュウショク</t>
    </rPh>
    <rPh sb="6" eb="8">
      <t>ジョウホウ</t>
    </rPh>
    <phoneticPr fontId="1"/>
  </si>
  <si>
    <t>担当者名</t>
    <rPh sb="0" eb="3">
      <t>タントウシャ</t>
    </rPh>
    <rPh sb="3" eb="4">
      <t>メイ</t>
    </rPh>
    <phoneticPr fontId="1"/>
  </si>
  <si>
    <t>①</t>
    <phoneticPr fontId="1"/>
  </si>
  <si>
    <t>※必須</t>
    <rPh sb="1" eb="3">
      <t>ヒッス</t>
    </rPh>
    <phoneticPr fontId="1"/>
  </si>
  <si>
    <t>②</t>
    <phoneticPr fontId="1"/>
  </si>
  <si>
    <t>実施内容について</t>
    <rPh sb="0" eb="2">
      <t>ジッシ</t>
    </rPh>
    <rPh sb="2" eb="4">
      <t>ナイヨウ</t>
    </rPh>
    <phoneticPr fontId="1"/>
  </si>
  <si>
    <t>備考</t>
    <rPh sb="0" eb="2">
      <t>ビコウ</t>
    </rPh>
    <phoneticPr fontId="1"/>
  </si>
  <si>
    <t>給食センター・単独調理校名</t>
    <rPh sb="0" eb="2">
      <t>キュウショク</t>
    </rPh>
    <rPh sb="7" eb="9">
      <t>タンドク</t>
    </rPh>
    <rPh sb="9" eb="11">
      <t>チョウリ</t>
    </rPh>
    <rPh sb="11" eb="12">
      <t>コウ</t>
    </rPh>
    <rPh sb="12" eb="13">
      <t>メイ</t>
    </rPh>
    <phoneticPr fontId="1"/>
  </si>
  <si>
    <t>カット
方法</t>
    <rPh sb="4" eb="6">
      <t>ホウホウ</t>
    </rPh>
    <phoneticPr fontId="1"/>
  </si>
  <si>
    <t>郵便番号</t>
    <rPh sb="0" eb="2">
      <t>ユウビン</t>
    </rPh>
    <rPh sb="2" eb="4">
      <t>バンゴウ</t>
    </rPh>
    <phoneticPr fontId="1"/>
  </si>
  <si>
    <r>
      <rPr>
        <sz val="8"/>
        <color rgb="FFFF0000"/>
        <rFont val="游ゴシック"/>
        <family val="3"/>
        <charset val="128"/>
        <scheme val="minor"/>
      </rPr>
      <t xml:space="preserve">※必須 </t>
    </r>
    <r>
      <rPr>
        <sz val="11"/>
        <color theme="1"/>
        <rFont val="游ゴシック"/>
        <family val="2"/>
        <charset val="128"/>
        <scheme val="minor"/>
      </rPr>
      <t>姓</t>
    </r>
    <rPh sb="4" eb="5">
      <t>セイ</t>
    </rPh>
    <phoneticPr fontId="1"/>
  </si>
  <si>
    <t>〇</t>
    <phoneticPr fontId="1"/>
  </si>
  <si>
    <t>ちばりよ～！わった～農林水産業応援プロジェクト事業</t>
    <rPh sb="10" eb="12">
      <t>ノウリン</t>
    </rPh>
    <rPh sb="12" eb="15">
      <t>スイサンギョウ</t>
    </rPh>
    <rPh sb="15" eb="17">
      <t>オウエン</t>
    </rPh>
    <rPh sb="23" eb="25">
      <t>ジギョウ</t>
    </rPh>
    <phoneticPr fontId="1"/>
  </si>
  <si>
    <t>変更</t>
    <rPh sb="0" eb="2">
      <t>ヘンコウ</t>
    </rPh>
    <phoneticPr fontId="1"/>
  </si>
  <si>
    <t>公益財団法人　沖縄県畜産振興公社</t>
    <rPh sb="0" eb="6">
      <t>コウエキザイダンホウジン</t>
    </rPh>
    <rPh sb="7" eb="16">
      <t>オキナワケンチクサンシンコウコウシャ</t>
    </rPh>
    <phoneticPr fontId="1"/>
  </si>
  <si>
    <t>給食調理員等</t>
    <rPh sb="2" eb="5">
      <t>チョウリイン</t>
    </rPh>
    <rPh sb="5" eb="6">
      <t>トウ</t>
    </rPh>
    <phoneticPr fontId="1"/>
  </si>
  <si>
    <t>県産畜産物給食提供事業参加について</t>
    <rPh sb="0" eb="2">
      <t>ケンサン</t>
    </rPh>
    <rPh sb="9" eb="11">
      <t>ジギョウ</t>
    </rPh>
    <rPh sb="11" eb="13">
      <t>サンカ</t>
    </rPh>
    <phoneticPr fontId="1"/>
  </si>
  <si>
    <t>FAX:098-855-1132</t>
    <phoneticPr fontId="1"/>
  </si>
  <si>
    <t>E-mail: kawagishi@ma-san.jp</t>
    <phoneticPr fontId="1"/>
  </si>
  <si>
    <t>(3)給食提供校の詳細</t>
    <rPh sb="3" eb="5">
      <t>キュウショク</t>
    </rPh>
    <rPh sb="5" eb="7">
      <t>テイキョウ</t>
    </rPh>
    <rPh sb="7" eb="8">
      <t>コウ</t>
    </rPh>
    <rPh sb="9" eb="11">
      <t>ショウサイ</t>
    </rPh>
    <phoneticPr fontId="1"/>
  </si>
  <si>
    <t>※調理場毎にご記入下さい</t>
    <rPh sb="1" eb="3">
      <t>チョウリ</t>
    </rPh>
    <rPh sb="3" eb="4">
      <t>ジョウ</t>
    </rPh>
    <rPh sb="4" eb="5">
      <t>ゴト</t>
    </rPh>
    <rPh sb="7" eb="9">
      <t>キニュウ</t>
    </rPh>
    <rPh sb="9" eb="10">
      <t>クダ</t>
    </rPh>
    <phoneticPr fontId="1"/>
  </si>
  <si>
    <t>TEL:</t>
    <phoneticPr fontId="1"/>
  </si>
  <si>
    <t>FAX:</t>
    <phoneticPr fontId="1"/>
  </si>
  <si>
    <t>現在の食肉納入事業者名</t>
    <rPh sb="10" eb="11">
      <t>メイ</t>
    </rPh>
    <phoneticPr fontId="1"/>
  </si>
  <si>
    <t>不可</t>
    <rPh sb="0" eb="2">
      <t>フカ</t>
    </rPh>
    <phoneticPr fontId="1"/>
  </si>
  <si>
    <t>どちらかに　〇　記入</t>
    <phoneticPr fontId="1"/>
  </si>
  <si>
    <t>名</t>
    <rPh sb="0" eb="1">
      <t>メイ</t>
    </rPh>
    <phoneticPr fontId="1"/>
  </si>
  <si>
    <t>利用量</t>
    <rPh sb="0" eb="2">
      <t>リヨウ</t>
    </rPh>
    <rPh sb="2" eb="3">
      <t>リョウ</t>
    </rPh>
    <phoneticPr fontId="1"/>
  </si>
  <si>
    <t>g</t>
    <phoneticPr fontId="1"/>
  </si>
  <si>
    <t>他</t>
    <rPh sb="0" eb="1">
      <t>ホカ</t>
    </rPh>
    <phoneticPr fontId="1"/>
  </si>
  <si>
    <t>小学</t>
    <rPh sb="0" eb="1">
      <t>ショウ</t>
    </rPh>
    <rPh sb="1" eb="2">
      <t>ガク</t>
    </rPh>
    <phoneticPr fontId="1"/>
  </si>
  <si>
    <t>事業者の変更</t>
    <rPh sb="0" eb="2">
      <t>ジギョウ</t>
    </rPh>
    <rPh sb="2" eb="3">
      <t>シャ</t>
    </rPh>
    <rPh sb="4" eb="6">
      <t>ヘンコウ</t>
    </rPh>
    <phoneticPr fontId="1"/>
  </si>
  <si>
    <t>kg</t>
    <phoneticPr fontId="1"/>
  </si>
  <si>
    <t>※必須欄未入力</t>
    <rPh sb="1" eb="3">
      <t>ヒッス</t>
    </rPh>
    <rPh sb="3" eb="4">
      <t>ラン</t>
    </rPh>
    <rPh sb="4" eb="7">
      <t>ミニュウリョク</t>
    </rPh>
    <phoneticPr fontId="1"/>
  </si>
  <si>
    <t>納品希望日</t>
    <rPh sb="0" eb="2">
      <t>ノウヒン</t>
    </rPh>
    <rPh sb="2" eb="4">
      <t>キボウ</t>
    </rPh>
    <rPh sb="4" eb="5">
      <t>ビ</t>
    </rPh>
    <phoneticPr fontId="1"/>
  </si>
  <si>
    <t>給食提供予定日</t>
    <rPh sb="0" eb="2">
      <t>キュウショク</t>
    </rPh>
    <rPh sb="2" eb="4">
      <t>テイキョウ</t>
    </rPh>
    <rPh sb="4" eb="6">
      <t>ヨテイ</t>
    </rPh>
    <rPh sb="6" eb="7">
      <t>ビ</t>
    </rPh>
    <phoneticPr fontId="1"/>
  </si>
  <si>
    <t>１回目</t>
    <rPh sb="1" eb="3">
      <t>カイメ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</si>
  <si>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※必須</t>
    </r>
    <r>
      <rPr>
        <sz val="11"/>
        <color theme="1"/>
        <rFont val="游ゴシック"/>
        <family val="3"/>
        <charset val="128"/>
        <scheme val="minor"/>
      </rPr>
      <t>可</t>
    </r>
    <rPh sb="3" eb="4">
      <t>カ</t>
    </rPh>
    <phoneticPr fontId="1"/>
  </si>
  <si>
    <t>メニュー</t>
    <phoneticPr fontId="1"/>
  </si>
  <si>
    <t>送付先</t>
    <rPh sb="0" eb="2">
      <t>ソウフ</t>
    </rPh>
    <rPh sb="2" eb="3">
      <t>サキ</t>
    </rPh>
    <phoneticPr fontId="1"/>
  </si>
  <si>
    <t>(4)現在の納入事業者</t>
    <rPh sb="3" eb="5">
      <t>ゲンザイ</t>
    </rPh>
    <rPh sb="6" eb="11">
      <t>ノウニュウジギョウシャ</t>
    </rPh>
    <phoneticPr fontId="1"/>
  </si>
  <si>
    <t>注意事項</t>
    <rPh sb="0" eb="2">
      <t>チュウイ</t>
    </rPh>
    <rPh sb="2" eb="4">
      <t>ジコウ</t>
    </rPh>
    <phoneticPr fontId="1"/>
  </si>
  <si>
    <t>1)</t>
    <phoneticPr fontId="1"/>
  </si>
  <si>
    <t>2)</t>
  </si>
  <si>
    <t>3)</t>
  </si>
  <si>
    <t>4)</t>
  </si>
  <si>
    <t>5)</t>
  </si>
  <si>
    <t>URL:http://ma-san.jp</t>
    <phoneticPr fontId="1"/>
  </si>
  <si>
    <t>ニュース欄　「令和３年度県産畜産物学校給食提供事業について」</t>
    <rPh sb="4" eb="5">
      <t>ラン</t>
    </rPh>
    <rPh sb="7" eb="9">
      <t>レイワ</t>
    </rPh>
    <rPh sb="10" eb="12">
      <t>ネンド</t>
    </rPh>
    <rPh sb="12" eb="14">
      <t>ケンサン</t>
    </rPh>
    <rPh sb="14" eb="17">
      <t>チクサンブツ</t>
    </rPh>
    <rPh sb="17" eb="19">
      <t>ガッコウ</t>
    </rPh>
    <rPh sb="19" eb="21">
      <t>キュウショク</t>
    </rPh>
    <rPh sb="21" eb="23">
      <t>テイキョウ</t>
    </rPh>
    <rPh sb="23" eb="25">
      <t>ジギョウ</t>
    </rPh>
    <phoneticPr fontId="1"/>
  </si>
  <si>
    <t>申込書の様式はExcel形式で公社ホームページにも掲載しております。</t>
    <rPh sb="0" eb="3">
      <t>モウシコミショ</t>
    </rPh>
    <rPh sb="4" eb="6">
      <t>ヨウシキ</t>
    </rPh>
    <rPh sb="12" eb="14">
      <t>ケイシキ</t>
    </rPh>
    <rPh sb="15" eb="17">
      <t>コウシャ</t>
    </rPh>
    <rPh sb="25" eb="27">
      <t>ケイサイ</t>
    </rPh>
    <phoneticPr fontId="1"/>
  </si>
  <si>
    <t>教職員数</t>
    <rPh sb="0" eb="3">
      <t>キョウショクイン</t>
    </rPh>
    <rPh sb="3" eb="4">
      <t>スウ</t>
    </rPh>
    <phoneticPr fontId="1"/>
  </si>
  <si>
    <t>③</t>
    <phoneticPr fontId="1"/>
  </si>
  <si>
    <t>提供校の詳細</t>
    <rPh sb="0" eb="2">
      <t>テイキョウ</t>
    </rPh>
    <rPh sb="2" eb="3">
      <t>コウ</t>
    </rPh>
    <rPh sb="4" eb="6">
      <t>ショウサイ</t>
    </rPh>
    <phoneticPr fontId="1"/>
  </si>
  <si>
    <t>人</t>
    <rPh sb="0" eb="1">
      <t>ニン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</si>
  <si>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</si>
  <si>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学校名（○○小、△△中の略称で可）</t>
    <rPh sb="0" eb="3">
      <t>ガッコウメイ</t>
    </rPh>
    <rPh sb="6" eb="7">
      <t>ショウ</t>
    </rPh>
    <rPh sb="10" eb="11">
      <t>チュウ</t>
    </rPh>
    <rPh sb="12" eb="14">
      <t>リャクショウ</t>
    </rPh>
    <rPh sb="15" eb="16">
      <t>カ</t>
    </rPh>
    <phoneticPr fontId="1"/>
  </si>
  <si>
    <t>※期間は6/1～10/30まで</t>
    <rPh sb="1" eb="3">
      <t>キカン</t>
    </rPh>
    <phoneticPr fontId="1"/>
  </si>
  <si>
    <t>中学</t>
    <rPh sb="0" eb="2">
      <t>チュウガク</t>
    </rPh>
    <phoneticPr fontId="1"/>
  </si>
  <si>
    <t>一人あたり数量</t>
    <rPh sb="0" eb="2">
      <t>ヒトリ</t>
    </rPh>
    <rPh sb="5" eb="7">
      <t>スウリョウ</t>
    </rPh>
    <phoneticPr fontId="1"/>
  </si>
  <si>
    <t>のべ</t>
    <phoneticPr fontId="1"/>
  </si>
  <si>
    <t>校</t>
    <rPh sb="0" eb="1">
      <t>コウ</t>
    </rPh>
    <phoneticPr fontId="1"/>
  </si>
  <si>
    <t>次へ</t>
    <rPh sb="0" eb="1">
      <t>ツギ</t>
    </rPh>
    <phoneticPr fontId="1"/>
  </si>
  <si>
    <t>↓</t>
    <phoneticPr fontId="1"/>
  </si>
  <si>
    <t>以上となります</t>
    <rPh sb="0" eb="2">
      <t>イジョウ</t>
    </rPh>
    <phoneticPr fontId="1"/>
  </si>
  <si>
    <t>名　内、給食喫食者</t>
    <rPh sb="0" eb="1">
      <t>メイ</t>
    </rPh>
    <rPh sb="2" eb="3">
      <t>ウチ</t>
    </rPh>
    <rPh sb="4" eb="6">
      <t>キュウショク</t>
    </rPh>
    <rPh sb="6" eb="8">
      <t>キッショク</t>
    </rPh>
    <rPh sb="8" eb="9">
      <t>シャ</t>
    </rPh>
    <phoneticPr fontId="1"/>
  </si>
  <si>
    <t>給食調理員</t>
    <rPh sb="0" eb="2">
      <t>キュウショク</t>
    </rPh>
    <rPh sb="2" eb="5">
      <t>チョウリイン</t>
    </rPh>
    <phoneticPr fontId="1"/>
  </si>
  <si>
    <t>記入漏れが無いようご確認下さい</t>
    <rPh sb="0" eb="3">
      <t>キニュウモ</t>
    </rPh>
    <rPh sb="5" eb="6">
      <t>ナ</t>
    </rPh>
    <rPh sb="10" eb="12">
      <t>カクニン</t>
    </rPh>
    <rPh sb="12" eb="13">
      <t>クダ</t>
    </rPh>
    <phoneticPr fontId="1"/>
  </si>
  <si>
    <t>ご協力ありがとうございました</t>
    <phoneticPr fontId="1"/>
  </si>
  <si>
    <t>Email:</t>
    <phoneticPr fontId="1"/>
  </si>
  <si>
    <t>申込様式1-1</t>
    <rPh sb="0" eb="2">
      <t>モウシコミ</t>
    </rPh>
    <rPh sb="2" eb="4">
      <t>ヨウシキ</t>
    </rPh>
    <phoneticPr fontId="1"/>
  </si>
  <si>
    <t>申込様式1-2</t>
    <rPh sb="0" eb="2">
      <t>モウシコミ</t>
    </rPh>
    <rPh sb="2" eb="4">
      <t>ヨウシキ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</si>
  <si>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</si>
  <si>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TEL:098-855-1129</t>
    <phoneticPr fontId="1"/>
  </si>
  <si>
    <t>担当:　大濵　、　河岸</t>
    <rPh sb="0" eb="2">
      <t>タントウ</t>
    </rPh>
    <rPh sb="4" eb="6">
      <t>オオハマ</t>
    </rPh>
    <rPh sb="9" eb="11">
      <t>カワギシ</t>
    </rPh>
    <phoneticPr fontId="1"/>
  </si>
  <si>
    <t>(2)調理場管轄について</t>
    <rPh sb="3" eb="5">
      <t>チョウリ</t>
    </rPh>
    <rPh sb="5" eb="6">
      <t>ジョウ</t>
    </rPh>
    <rPh sb="6" eb="8">
      <t>カンカツ</t>
    </rPh>
    <phoneticPr fontId="1"/>
  </si>
  <si>
    <t>〒900-0024　那覇市古波蔵１丁目24-27</t>
    <rPh sb="10" eb="13">
      <t>ナハシ</t>
    </rPh>
    <rPh sb="13" eb="16">
      <t>コハグラ</t>
    </rPh>
    <rPh sb="17" eb="19">
      <t>チョウメ</t>
    </rPh>
    <phoneticPr fontId="1"/>
  </si>
  <si>
    <t>TEL:098-855-1129</t>
    <phoneticPr fontId="1"/>
  </si>
  <si>
    <r>
      <t>提供総人</t>
    </r>
    <r>
      <rPr>
        <sz val="11"/>
        <rFont val="游ゴシック"/>
        <family val="3"/>
        <charset val="128"/>
        <scheme val="minor"/>
      </rPr>
      <t>数</t>
    </r>
    <r>
      <rPr>
        <sz val="11"/>
        <color rgb="FFFF0000"/>
        <rFont val="游ゴシック"/>
        <family val="3"/>
        <charset val="128"/>
        <scheme val="minor"/>
      </rPr>
      <t>※自動計算</t>
    </r>
    <rPh sb="0" eb="5">
      <t>テイキョウソウニンズウ</t>
    </rPh>
    <rPh sb="6" eb="8">
      <t>ジドウ</t>
    </rPh>
    <rPh sb="8" eb="10">
      <t>ケイサン</t>
    </rPh>
    <phoneticPr fontId="1"/>
  </si>
  <si>
    <t>ご意見・ご要望について</t>
    <rPh sb="1" eb="3">
      <t>イケン</t>
    </rPh>
    <rPh sb="5" eb="7">
      <t>ヨウボウ</t>
    </rPh>
    <phoneticPr fontId="1"/>
  </si>
  <si>
    <t>原則、部位の指定はできません。</t>
    <rPh sb="0" eb="2">
      <t>ゲンソク</t>
    </rPh>
    <rPh sb="3" eb="5">
      <t>ブイ</t>
    </rPh>
    <rPh sb="6" eb="8">
      <t>シテイ</t>
    </rPh>
    <phoneticPr fontId="1"/>
  </si>
  <si>
    <t>～～～～～～～～～～～～～～以下、自動計算～～～～～～～～～～～～～～</t>
    <rPh sb="14" eb="16">
      <t>イカ</t>
    </rPh>
    <rPh sb="17" eb="21">
      <t>ジドウケイサン</t>
    </rPh>
    <phoneticPr fontId="1"/>
  </si>
  <si>
    <t>小間切れ</t>
    <phoneticPr fontId="1"/>
  </si>
  <si>
    <t>納品希望時刻</t>
    <rPh sb="0" eb="2">
      <t>ノウヒン</t>
    </rPh>
    <rPh sb="2" eb="4">
      <t>キボウ</t>
    </rPh>
    <rPh sb="4" eb="6">
      <t>ジコク</t>
    </rPh>
    <phoneticPr fontId="1"/>
  </si>
  <si>
    <t>申込書の提出をもって発注済とはなりません。公社より計画決定通知があり次第、各給食センターより、取引事業者へ発注を行ってください</t>
    <rPh sb="0" eb="3">
      <t>モウシコミショ</t>
    </rPh>
    <rPh sb="4" eb="6">
      <t>テイシュツ</t>
    </rPh>
    <rPh sb="10" eb="12">
      <t>ハッチュウ</t>
    </rPh>
    <rPh sb="12" eb="13">
      <t>ズミ</t>
    </rPh>
    <rPh sb="21" eb="23">
      <t>コウシャ</t>
    </rPh>
    <rPh sb="25" eb="27">
      <t>ケイカク</t>
    </rPh>
    <rPh sb="27" eb="29">
      <t>ケッテイ</t>
    </rPh>
    <rPh sb="29" eb="31">
      <t>ツウチ</t>
    </rPh>
    <rPh sb="34" eb="36">
      <t>シダイ</t>
    </rPh>
    <rPh sb="47" eb="49">
      <t>トリヒキ</t>
    </rPh>
    <rPh sb="49" eb="52">
      <t>ジギョウシャ</t>
    </rPh>
    <rPh sb="53" eb="55">
      <t>ハッチュウ</t>
    </rPh>
    <phoneticPr fontId="1"/>
  </si>
  <si>
    <t>希望
納品日時</t>
    <rPh sb="0" eb="2">
      <t>キボウ</t>
    </rPh>
    <phoneticPr fontId="1"/>
  </si>
  <si>
    <t>時刻</t>
    <rPh sb="0" eb="2">
      <t>ジコク</t>
    </rPh>
    <phoneticPr fontId="1"/>
  </si>
  <si>
    <t>○</t>
    <phoneticPr fontId="1"/>
  </si>
  <si>
    <t>※必須　(80g上限)</t>
    <rPh sb="1" eb="3">
      <t>ヒッス</t>
    </rPh>
    <phoneticPr fontId="1"/>
  </si>
  <si>
    <t>※80g上限</t>
    <rPh sb="4" eb="6">
      <t>ジョウゲン</t>
    </rPh>
    <phoneticPr fontId="1"/>
  </si>
  <si>
    <t>一人あたり
数量(上限80g)</t>
    <rPh sb="0" eb="2">
      <t>ヒトリ</t>
    </rPh>
    <rPh sb="6" eb="8">
      <t>スウリョウ</t>
    </rPh>
    <rPh sb="9" eb="11">
      <t>ジョウゲン</t>
    </rPh>
    <phoneticPr fontId="1"/>
  </si>
  <si>
    <t>　 　　　　　（</t>
    <phoneticPr fontId="1"/>
  </si>
  <si>
    <r>
      <t>(1)実施希望日　</t>
    </r>
    <r>
      <rPr>
        <u/>
        <sz val="11"/>
        <color theme="1"/>
        <rFont val="游ゴシック"/>
        <family val="3"/>
        <charset val="128"/>
        <scheme val="minor"/>
      </rPr>
      <t>実施期間は令和３年６月１日～１０月２９日となります</t>
    </r>
    <rPh sb="3" eb="5">
      <t>ジッシ</t>
    </rPh>
    <rPh sb="5" eb="7">
      <t>キボウ</t>
    </rPh>
    <rPh sb="7" eb="8">
      <t>ヒ</t>
    </rPh>
    <rPh sb="9" eb="11">
      <t>ジッシ</t>
    </rPh>
    <rPh sb="11" eb="13">
      <t>キカン</t>
    </rPh>
    <rPh sb="14" eb="16">
      <t>レイワ</t>
    </rPh>
    <rPh sb="17" eb="18">
      <t>ネン</t>
    </rPh>
    <rPh sb="19" eb="20">
      <t>ガツ</t>
    </rPh>
    <rPh sb="21" eb="22">
      <t>ニチ</t>
    </rPh>
    <rPh sb="25" eb="26">
      <t>ガツ</t>
    </rPh>
    <rPh sb="28" eb="29">
      <t>ニチ</t>
    </rPh>
    <phoneticPr fontId="1"/>
  </si>
  <si>
    <t>　提供品目：沖縄県産アグー豚肉</t>
    <rPh sb="1" eb="3">
      <t>テイキョウ</t>
    </rPh>
    <rPh sb="3" eb="5">
      <t>ヒンモク</t>
    </rPh>
    <rPh sb="6" eb="9">
      <t>オキナワケン</t>
    </rPh>
    <rPh sb="9" eb="10">
      <t>サン</t>
    </rPh>
    <rPh sb="13" eb="15">
      <t>ブタニク</t>
    </rPh>
    <phoneticPr fontId="1"/>
  </si>
  <si>
    <t>調理段階で正味量が少なくなる可能性があります。
１人あたり上限80gの範囲内で数量を多めに記載いただく等、ご検討ください。</t>
    <rPh sb="25" eb="26">
      <t>ニン</t>
    </rPh>
    <rPh sb="29" eb="31">
      <t>ジョウゲン</t>
    </rPh>
    <rPh sb="35" eb="37">
      <t>ハンイ</t>
    </rPh>
    <rPh sb="37" eb="38">
      <t>ナイ</t>
    </rPh>
    <rPh sb="54" eb="56">
      <t>ケントウ</t>
    </rPh>
    <phoneticPr fontId="1"/>
  </si>
  <si>
    <t>申込書に記入漏れが無いようご確認ください。</t>
    <rPh sb="0" eb="3">
      <t>モウシコミショ</t>
    </rPh>
    <rPh sb="4" eb="6">
      <t>キニュウ</t>
    </rPh>
    <rPh sb="6" eb="7">
      <t>モ</t>
    </rPh>
    <rPh sb="9" eb="10">
      <t>ナ</t>
    </rPh>
    <rPh sb="14" eb="16">
      <t>カクニン</t>
    </rPh>
    <phoneticPr fontId="1"/>
  </si>
  <si>
    <t>実施希望　　　）</t>
    <rPh sb="0" eb="2">
      <t>ジッシ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</si>
</sst>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m&quot;月&quot;d&quot;日&quot;;@"/>
    <numFmt numFmtId="178" formatCode="General\ &quot;kg&quot;"/>
    <numFmt numFmtId="179" formatCode="General&quot;g&quot;"/>
    <numFmt numFmtId="180" formatCode="h:mm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0" fontId="0" fillId="2" borderId="0" xfId="0" applyNumberForma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6" fillId="2" borderId="8" xfId="0" applyFont="1" applyFill="1" applyBorder="1" applyAlignment="1">
      <alignment horizontal="right" vertical="center"/>
    </xf>
    <xf numFmtId="0" fontId="3" fillId="2" borderId="3" xfId="0" applyFont="1" applyFill="1" applyBorder="1">
      <alignment vertical="center"/>
    </xf>
    <xf numFmtId="20" fontId="0" fillId="0" borderId="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2" borderId="0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176" fontId="0" fillId="2" borderId="9" xfId="0" applyNumberForma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176" fontId="0" fillId="2" borderId="6" xfId="0" applyNumberFormat="1" applyFill="1" applyBorder="1" applyAlignment="1">
      <alignment horizontal="left" vertical="center"/>
    </xf>
    <xf numFmtId="176" fontId="0" fillId="2" borderId="7" xfId="0" applyNumberFormat="1" applyFill="1" applyBorder="1" applyAlignment="1">
      <alignment horizontal="left" vertical="center"/>
    </xf>
    <xf numFmtId="0" fontId="0" fillId="3" borderId="21" xfId="0" applyFill="1" applyBorder="1">
      <alignment vertical="center"/>
    </xf>
    <xf numFmtId="176" fontId="0" fillId="3" borderId="2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6" fontId="0" fillId="0" borderId="0" xfId="0" applyNumberFormat="1" applyBorder="1">
      <alignment vertical="center"/>
    </xf>
    <xf numFmtId="0" fontId="10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56" fontId="7" fillId="0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56" fontId="4" fillId="0" borderId="0" xfId="0" applyNumberFormat="1" applyFont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38" fontId="4" fillId="0" borderId="14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27" xfId="0" applyFont="1" applyFill="1" applyBorder="1">
      <alignment vertical="center"/>
    </xf>
    <xf numFmtId="0" fontId="5" fillId="2" borderId="6" xfId="0" applyFont="1" applyFill="1" applyBorder="1">
      <alignment vertical="center"/>
    </xf>
    <xf numFmtId="20" fontId="7" fillId="2" borderId="0" xfId="0" applyNumberFormat="1" applyFont="1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12" xfId="0" applyFont="1" applyBorder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0" fillId="2" borderId="0" xfId="0" applyFont="1" applyFill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0" fillId="3" borderId="16" xfId="0" applyNumberFormat="1" applyFill="1" applyBorder="1" applyAlignment="1">
      <alignment horizontal="right" vertical="center"/>
    </xf>
    <xf numFmtId="176" fontId="0" fillId="3" borderId="17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56" fontId="7" fillId="0" borderId="16" xfId="0" applyNumberFormat="1" applyFont="1" applyFill="1" applyBorder="1" applyAlignment="1">
      <alignment horizontal="left" vertical="center"/>
    </xf>
    <xf numFmtId="56" fontId="7" fillId="0" borderId="17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176" fontId="0" fillId="3" borderId="22" xfId="0" applyNumberForma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0" fillId="0" borderId="29" xfId="0" applyNumberFormat="1" applyBorder="1" applyAlignment="1">
      <alignment horizontal="center" vertical="center" shrinkToFit="1"/>
    </xf>
    <xf numFmtId="180" fontId="0" fillId="0" borderId="30" xfId="0" applyNumberForma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56" fontId="4" fillId="0" borderId="0" xfId="0" applyNumberFormat="1" applyFont="1" applyAlignment="1">
      <alignment horizontal="left" vertical="center" shrinkToFit="1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23</xdr:row>
      <xdr:rowOff>114300</xdr:rowOff>
    </xdr:from>
    <xdr:to>
      <xdr:col>0</xdr:col>
      <xdr:colOff>1828801</xdr:colOff>
      <xdr:row>31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A0B752-4C2B-4159-AD85-CD3DFFD61D79}"/>
            </a:ext>
          </a:extLst>
        </xdr:cNvPr>
        <xdr:cNvSpPr txBox="1"/>
      </xdr:nvSpPr>
      <xdr:spPr>
        <a:xfrm>
          <a:off x="38101" y="5191125"/>
          <a:ext cx="1790700" cy="1657350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ここは</a:t>
          </a:r>
          <a:r>
            <a:rPr kumimoji="1" lang="ja-JP" altLang="en-US" sz="1400" b="1" cap="none" spc="0">
              <a:ln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印刷画面</a:t>
          </a:r>
          <a:r>
            <a:rPr kumimoji="1" lang="ja-JP" altLang="en-US" sz="14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です</a:t>
          </a:r>
          <a:endParaRPr kumimoji="1" lang="en-US" altLang="ja-JP" sz="1400" b="1" cap="none" spc="0">
            <a:ln/>
            <a:pattFill prst="dkUpDiag">
              <a:fgClr>
                <a:schemeClr val="bg1">
                  <a:lumMod val="50000"/>
                </a:schemeClr>
              </a:fgClr>
              <a:bgClr>
                <a:schemeClr val="tx1">
                  <a:lumMod val="75000"/>
                  <a:lumOff val="25000"/>
                </a:schemeClr>
              </a:bgClr>
            </a:patt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  <a:p>
          <a:pPr algn="ctr"/>
          <a:r>
            <a:rPr kumimoji="1" lang="ja-JP" altLang="en-US" sz="16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”入力欄”で入力してください</a:t>
          </a:r>
        </a:p>
      </xdr:txBody>
    </xdr:sp>
    <xdr:clientData/>
  </xdr:twoCellAnchor>
  <xdr:twoCellAnchor>
    <xdr:from>
      <xdr:col>0</xdr:col>
      <xdr:colOff>752475</xdr:colOff>
      <xdr:row>30</xdr:row>
      <xdr:rowOff>114300</xdr:rowOff>
    </xdr:from>
    <xdr:to>
      <xdr:col>0</xdr:col>
      <xdr:colOff>1209675</xdr:colOff>
      <xdr:row>32</xdr:row>
      <xdr:rowOff>47625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8B54288-0E0C-493D-BCCA-9DD8E964A9EF}"/>
            </a:ext>
          </a:extLst>
        </xdr:cNvPr>
        <xdr:cNvSpPr/>
      </xdr:nvSpPr>
      <xdr:spPr>
        <a:xfrm>
          <a:off x="752475" y="6629400"/>
          <a:ext cx="457200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9A94-F30C-407A-874C-3CF3758CA416}">
  <sheetPr codeName="Sheet1">
    <tabColor rgb="FF00B0F0"/>
    <pageSetUpPr fitToPage="1"/>
  </sheetPr>
  <dimension ref="A1:U135"/>
  <sheetViews>
    <sheetView topLeftCell="B1" zoomScale="160" zoomScaleNormal="160" zoomScaleSheetLayoutView="90" workbookViewId="0">
      <selection activeCell="M33" sqref="M33"/>
    </sheetView>
  </sheetViews>
  <sheetFormatPr defaultRowHeight="18.75" x14ac:dyDescent="0.4"/>
  <cols>
    <col min="1" max="1" width="3" customWidth="1"/>
    <col min="2" max="2" width="7.125" style="1" customWidth="1"/>
    <col min="3" max="3" width="28.875" style="1" customWidth="1"/>
    <col min="4" max="4" width="1.625" style="1" customWidth="1"/>
    <col min="5" max="5" width="6.625" style="1" customWidth="1"/>
    <col min="6" max="6" width="17.75" style="27" customWidth="1"/>
    <col min="7" max="7" width="7.125" style="27" bestFit="1" customWidth="1"/>
    <col min="8" max="8" width="6.25" style="27" customWidth="1"/>
    <col min="9" max="9" width="8.125" style="1" customWidth="1"/>
    <col min="10" max="10" width="9" style="1" customWidth="1"/>
    <col min="11" max="13" width="9" style="1"/>
    <col min="14" max="14" width="4.125" style="1" customWidth="1"/>
    <col min="15" max="18" width="9" style="1"/>
    <col min="19" max="19" width="9" style="1" customWidth="1"/>
    <col min="20" max="21" width="9" style="1"/>
  </cols>
  <sheetData>
    <row r="1" spans="1:16" x14ac:dyDescent="0.4">
      <c r="A1" s="2"/>
      <c r="B1" s="2"/>
      <c r="C1" s="2"/>
      <c r="D1" s="2"/>
      <c r="E1" s="2"/>
      <c r="F1" s="23"/>
      <c r="G1" s="23"/>
      <c r="H1" s="23"/>
      <c r="I1" s="2"/>
      <c r="J1" s="2"/>
      <c r="K1" s="2"/>
      <c r="L1" s="2"/>
      <c r="M1" s="2"/>
      <c r="N1" s="2"/>
      <c r="O1" s="2"/>
      <c r="P1" s="2"/>
    </row>
    <row r="2" spans="1:16" ht="19.5" thickBot="1" x14ac:dyDescent="0.45">
      <c r="A2" s="2"/>
      <c r="B2" s="2"/>
      <c r="C2" s="2"/>
      <c r="D2" s="2"/>
      <c r="E2" s="2"/>
      <c r="F2" s="23"/>
      <c r="G2" s="23"/>
      <c r="H2" s="23"/>
      <c r="I2" s="2"/>
      <c r="J2" s="2"/>
      <c r="K2" s="2"/>
      <c r="L2" s="2"/>
      <c r="M2" s="2"/>
      <c r="N2" s="2"/>
      <c r="O2" s="2"/>
      <c r="P2" s="2"/>
    </row>
    <row r="3" spans="1:16" ht="19.5" thickBot="1" x14ac:dyDescent="0.45">
      <c r="A3" s="2"/>
      <c r="B3" s="17" t="s">
        <v>23</v>
      </c>
      <c r="C3" s="18" t="s">
        <v>21</v>
      </c>
      <c r="D3" s="2"/>
      <c r="E3" s="2"/>
      <c r="F3" s="23"/>
      <c r="G3" s="23"/>
      <c r="H3" s="23"/>
      <c r="I3" s="2"/>
      <c r="J3" s="2"/>
      <c r="K3" s="2"/>
      <c r="L3" s="2"/>
      <c r="M3" s="2"/>
      <c r="N3" s="2"/>
      <c r="O3" s="2"/>
      <c r="P3" s="2"/>
    </row>
    <row r="4" spans="1:16" x14ac:dyDescent="0.4">
      <c r="A4" s="2"/>
      <c r="B4" s="8"/>
      <c r="C4" s="9"/>
      <c r="D4" s="9"/>
      <c r="E4" s="9"/>
      <c r="F4" s="24"/>
      <c r="G4" s="24"/>
      <c r="H4" s="24"/>
      <c r="I4" s="9"/>
      <c r="J4" s="9"/>
      <c r="K4" s="9"/>
      <c r="L4" s="9"/>
      <c r="M4" s="7"/>
      <c r="N4" s="2"/>
      <c r="O4" s="2"/>
      <c r="P4" s="2"/>
    </row>
    <row r="5" spans="1:16" x14ac:dyDescent="0.4">
      <c r="A5" s="2"/>
      <c r="B5" s="10"/>
      <c r="C5" s="6" t="s">
        <v>20</v>
      </c>
      <c r="D5" s="6"/>
      <c r="E5" s="19" t="s">
        <v>24</v>
      </c>
      <c r="F5" s="78"/>
      <c r="G5" s="25"/>
      <c r="H5" s="25"/>
      <c r="I5" s="5"/>
      <c r="J5" s="5"/>
      <c r="K5" s="5"/>
      <c r="L5" s="5"/>
      <c r="M5" s="11"/>
      <c r="N5" s="2"/>
      <c r="O5" s="2"/>
      <c r="P5" s="2"/>
    </row>
    <row r="6" spans="1:16" x14ac:dyDescent="0.4">
      <c r="A6" s="2"/>
      <c r="B6" s="10"/>
      <c r="C6" s="5"/>
      <c r="D6" s="5"/>
      <c r="E6" s="5"/>
      <c r="F6" s="25"/>
      <c r="G6" s="25"/>
      <c r="H6" s="25"/>
      <c r="I6" s="5"/>
      <c r="J6" s="5"/>
      <c r="K6" s="5"/>
      <c r="L6" s="5"/>
      <c r="M6" s="11"/>
      <c r="N6" s="2"/>
      <c r="O6" s="2"/>
      <c r="P6" s="2"/>
    </row>
    <row r="7" spans="1:16" x14ac:dyDescent="0.4">
      <c r="A7" s="2"/>
      <c r="B7" s="10"/>
      <c r="C7" s="6" t="s">
        <v>28</v>
      </c>
      <c r="D7" s="6"/>
      <c r="E7" s="19" t="s">
        <v>24</v>
      </c>
      <c r="F7" s="172"/>
      <c r="G7" s="173"/>
      <c r="H7" s="173"/>
      <c r="I7" s="173"/>
      <c r="J7" s="174"/>
      <c r="K7" s="5"/>
      <c r="L7" s="5"/>
      <c r="M7" s="11"/>
      <c r="N7" s="2"/>
      <c r="O7" s="2"/>
      <c r="P7" s="2"/>
    </row>
    <row r="8" spans="1:16" x14ac:dyDescent="0.4">
      <c r="A8" s="2"/>
      <c r="B8" s="10"/>
      <c r="C8" s="5"/>
      <c r="D8" s="6"/>
      <c r="E8" s="6"/>
      <c r="F8" s="25"/>
      <c r="G8" s="25"/>
      <c r="H8" s="6" t="s">
        <v>86</v>
      </c>
      <c r="I8" s="121"/>
      <c r="J8" s="5" t="s">
        <v>85</v>
      </c>
      <c r="K8" s="30"/>
      <c r="L8" s="81"/>
      <c r="M8" s="11" t="s">
        <v>47</v>
      </c>
      <c r="N8" s="2"/>
      <c r="O8" s="2"/>
      <c r="P8" s="2"/>
    </row>
    <row r="9" spans="1:16" x14ac:dyDescent="0.4">
      <c r="A9" s="2"/>
      <c r="B9" s="10"/>
      <c r="C9" s="6" t="s">
        <v>30</v>
      </c>
      <c r="D9" s="6"/>
      <c r="E9" s="19" t="s">
        <v>24</v>
      </c>
      <c r="F9" s="78"/>
      <c r="G9" s="25"/>
      <c r="H9" s="25"/>
      <c r="I9" s="5"/>
      <c r="J9" s="5"/>
      <c r="K9" s="5"/>
      <c r="L9" s="5"/>
      <c r="M9" s="11"/>
      <c r="N9" s="2"/>
      <c r="O9" s="2"/>
      <c r="P9" s="2"/>
    </row>
    <row r="10" spans="1:16" x14ac:dyDescent="0.4">
      <c r="A10" s="2"/>
      <c r="B10" s="10"/>
      <c r="C10" s="6"/>
      <c r="D10" s="6"/>
      <c r="E10" s="5"/>
      <c r="F10" s="25"/>
      <c r="G10" s="25"/>
      <c r="H10" s="25"/>
      <c r="I10" s="5"/>
      <c r="J10" s="5"/>
      <c r="K10" s="5"/>
      <c r="L10" s="5"/>
      <c r="M10" s="11"/>
      <c r="N10" s="2"/>
      <c r="O10" s="2"/>
      <c r="P10" s="2"/>
    </row>
    <row r="11" spans="1:16" x14ac:dyDescent="0.4">
      <c r="A11" s="2"/>
      <c r="B11" s="10"/>
      <c r="C11" s="6" t="s">
        <v>5</v>
      </c>
      <c r="D11" s="6"/>
      <c r="E11" s="19" t="s">
        <v>24</v>
      </c>
      <c r="F11" s="150"/>
      <c r="G11" s="151"/>
      <c r="H11" s="152"/>
      <c r="I11" s="5"/>
      <c r="J11" s="5"/>
      <c r="K11" s="5"/>
      <c r="L11" s="5"/>
      <c r="M11" s="11"/>
      <c r="N11" s="2"/>
      <c r="O11" s="2"/>
      <c r="P11" s="2"/>
    </row>
    <row r="12" spans="1:16" x14ac:dyDescent="0.4">
      <c r="A12" s="2"/>
      <c r="B12" s="10"/>
      <c r="C12" s="6"/>
      <c r="D12" s="6"/>
      <c r="E12" s="19"/>
      <c r="F12" s="25"/>
      <c r="G12" s="25"/>
      <c r="H12" s="25"/>
      <c r="I12" s="5"/>
      <c r="J12" s="5"/>
      <c r="K12" s="5"/>
      <c r="L12" s="5"/>
      <c r="M12" s="11"/>
      <c r="N12" s="2"/>
      <c r="O12" s="2"/>
      <c r="P12" s="2"/>
    </row>
    <row r="13" spans="1:16" x14ac:dyDescent="0.4">
      <c r="A13" s="2"/>
      <c r="B13" s="12"/>
      <c r="C13" s="6" t="s">
        <v>22</v>
      </c>
      <c r="D13" s="6"/>
      <c r="E13" s="22" t="s">
        <v>31</v>
      </c>
      <c r="F13" s="79"/>
      <c r="G13" s="6" t="s">
        <v>19</v>
      </c>
      <c r="H13" s="154"/>
      <c r="I13" s="155"/>
      <c r="J13" s="5"/>
      <c r="K13" s="5"/>
      <c r="L13" s="5"/>
      <c r="M13" s="11"/>
      <c r="N13" s="2"/>
      <c r="O13" s="2"/>
      <c r="P13" s="2"/>
    </row>
    <row r="14" spans="1:16" ht="19.5" thickBot="1" x14ac:dyDescent="0.45">
      <c r="A14" s="2"/>
      <c r="B14" s="12"/>
      <c r="C14" s="6"/>
      <c r="D14" s="6"/>
      <c r="E14" s="5"/>
      <c r="F14" s="80"/>
      <c r="G14" s="25"/>
      <c r="H14" s="25"/>
      <c r="I14" s="5"/>
      <c r="J14" s="64"/>
      <c r="K14" s="64" t="s">
        <v>54</v>
      </c>
      <c r="L14" s="5"/>
      <c r="M14" s="11"/>
      <c r="N14" s="2"/>
      <c r="O14" s="2"/>
      <c r="P14" s="2"/>
    </row>
    <row r="15" spans="1:16" x14ac:dyDescent="0.4">
      <c r="A15" s="2"/>
      <c r="B15" s="13"/>
      <c r="C15" s="6" t="s">
        <v>0</v>
      </c>
      <c r="D15" s="6"/>
      <c r="E15" s="19" t="s">
        <v>24</v>
      </c>
      <c r="F15" s="78"/>
      <c r="G15" s="25"/>
      <c r="H15" s="25"/>
      <c r="I15" s="5"/>
      <c r="J15" s="65" t="str">
        <f>IF(F7="",C7,"")</f>
        <v>給食センター・単独調理校名</v>
      </c>
      <c r="K15" s="9"/>
      <c r="L15" s="7"/>
      <c r="M15" s="11"/>
      <c r="N15" s="2"/>
      <c r="O15" s="2"/>
      <c r="P15" s="2"/>
    </row>
    <row r="16" spans="1:16" x14ac:dyDescent="0.4">
      <c r="A16" s="2"/>
      <c r="B16" s="13"/>
      <c r="C16" s="6"/>
      <c r="D16" s="6"/>
      <c r="E16" s="5"/>
      <c r="F16" s="25"/>
      <c r="G16" s="25"/>
      <c r="H16" s="25"/>
      <c r="I16" s="5"/>
      <c r="J16" s="10"/>
      <c r="K16" s="45" t="str">
        <f>IF(F11="",C11,"")</f>
        <v>住所</v>
      </c>
      <c r="L16" s="11"/>
      <c r="M16" s="11"/>
      <c r="N16" s="2"/>
      <c r="O16" s="2"/>
      <c r="P16" s="2"/>
    </row>
    <row r="17" spans="1:16" ht="18.75" customHeight="1" x14ac:dyDescent="0.4">
      <c r="A17" s="2"/>
      <c r="B17" s="13"/>
      <c r="C17" s="6" t="s">
        <v>1</v>
      </c>
      <c r="D17" s="6"/>
      <c r="E17" s="19" t="s">
        <v>24</v>
      </c>
      <c r="F17" s="78"/>
      <c r="G17" s="25"/>
      <c r="H17" s="25"/>
      <c r="I17" s="5"/>
      <c r="J17" s="10"/>
      <c r="K17" s="45" t="str">
        <f>IF(OR(F13="",H13=""),C13,"")</f>
        <v>担当者名</v>
      </c>
      <c r="L17" s="11"/>
      <c r="M17" s="11"/>
      <c r="N17" s="2"/>
      <c r="O17" s="2"/>
      <c r="P17" s="2"/>
    </row>
    <row r="18" spans="1:16" ht="18.75" customHeight="1" x14ac:dyDescent="0.4">
      <c r="A18" s="2"/>
      <c r="B18" s="13"/>
      <c r="C18" s="6"/>
      <c r="D18" s="6"/>
      <c r="E18" s="5"/>
      <c r="F18" s="25"/>
      <c r="G18" s="25"/>
      <c r="H18" s="25"/>
      <c r="I18" s="5"/>
      <c r="J18" s="10"/>
      <c r="K18" s="45" t="str">
        <f>IF(F15="",C15,"")</f>
        <v>TEL</v>
      </c>
      <c r="L18" s="11"/>
      <c r="M18" s="11"/>
      <c r="N18" s="2"/>
      <c r="O18" s="2"/>
      <c r="P18" s="2"/>
    </row>
    <row r="19" spans="1:16" ht="24.75" thickBot="1" x14ac:dyDescent="0.55000000000000004">
      <c r="A19" s="2"/>
      <c r="B19" s="13"/>
      <c r="C19" s="6" t="s">
        <v>2</v>
      </c>
      <c r="D19" s="6"/>
      <c r="E19" s="19"/>
      <c r="F19" s="156"/>
      <c r="G19" s="157"/>
      <c r="H19" s="158"/>
      <c r="I19" s="5"/>
      <c r="J19" s="55"/>
      <c r="K19" s="122" t="str">
        <f>IF(F17="",C17,"")</f>
        <v>FAX</v>
      </c>
      <c r="L19" s="16"/>
      <c r="M19" s="11"/>
      <c r="N19" s="170" t="s">
        <v>82</v>
      </c>
      <c r="O19" s="170"/>
      <c r="P19" s="2"/>
    </row>
    <row r="20" spans="1:16" ht="24.75" thickBot="1" x14ac:dyDescent="0.45">
      <c r="A20" s="2"/>
      <c r="B20" s="14"/>
      <c r="C20" s="15"/>
      <c r="D20" s="15"/>
      <c r="E20" s="15"/>
      <c r="F20" s="26"/>
      <c r="G20" s="26"/>
      <c r="H20" s="26"/>
      <c r="I20" s="15"/>
      <c r="J20" s="15"/>
      <c r="K20" s="15"/>
      <c r="L20" s="15"/>
      <c r="M20" s="16"/>
      <c r="N20" s="171" t="s">
        <v>83</v>
      </c>
      <c r="O20" s="171"/>
      <c r="P20" s="2"/>
    </row>
    <row r="21" spans="1:16" x14ac:dyDescent="0.4">
      <c r="A21" s="2"/>
      <c r="B21" s="3"/>
      <c r="C21" s="2"/>
      <c r="D21" s="2"/>
      <c r="E21" s="2"/>
      <c r="F21" s="23"/>
      <c r="G21" s="23"/>
      <c r="H21" s="23"/>
      <c r="I21" s="2"/>
      <c r="J21" s="2"/>
      <c r="K21" s="2"/>
      <c r="L21" s="2"/>
      <c r="M21" s="2"/>
      <c r="N21" s="2"/>
      <c r="O21" s="2"/>
      <c r="P21" s="2"/>
    </row>
    <row r="22" spans="1:16" ht="24.75" thickBot="1" x14ac:dyDescent="0.55000000000000004">
      <c r="A22" s="2"/>
      <c r="B22" s="3"/>
      <c r="C22" s="2"/>
      <c r="D22" s="2"/>
      <c r="E22" s="2"/>
      <c r="F22" s="23"/>
      <c r="G22" s="23"/>
      <c r="H22" s="23"/>
      <c r="I22" s="2"/>
      <c r="J22" s="2"/>
      <c r="K22" s="2"/>
      <c r="L22" s="2"/>
      <c r="M22" s="2"/>
      <c r="N22" s="170"/>
      <c r="O22" s="170"/>
      <c r="P22" s="2"/>
    </row>
    <row r="23" spans="1:16" ht="24.75" thickBot="1" x14ac:dyDescent="0.45">
      <c r="A23" s="2"/>
      <c r="B23" s="17" t="s">
        <v>25</v>
      </c>
      <c r="C23" s="18" t="s">
        <v>26</v>
      </c>
      <c r="D23" s="2"/>
      <c r="E23" s="2"/>
      <c r="F23" s="23"/>
      <c r="G23" s="23"/>
      <c r="H23" s="23"/>
      <c r="I23" s="2"/>
      <c r="J23" s="2"/>
      <c r="K23" s="2"/>
      <c r="L23" s="2"/>
      <c r="M23" s="2"/>
      <c r="N23" s="171"/>
      <c r="O23" s="171"/>
      <c r="P23" s="2"/>
    </row>
    <row r="24" spans="1:16" x14ac:dyDescent="0.4">
      <c r="A24" s="2"/>
      <c r="B24" s="32"/>
      <c r="C24" s="31"/>
      <c r="D24" s="31"/>
      <c r="E24" s="31"/>
      <c r="F24" s="33"/>
      <c r="G24" s="33"/>
      <c r="H24" s="47"/>
      <c r="I24" s="31"/>
      <c r="J24" s="31"/>
      <c r="K24" s="31"/>
      <c r="L24" s="31"/>
      <c r="M24" s="34"/>
      <c r="N24" s="2"/>
      <c r="O24" s="2"/>
      <c r="P24" s="2"/>
    </row>
    <row r="25" spans="1:16" x14ac:dyDescent="0.4">
      <c r="A25" s="2"/>
      <c r="B25" s="35"/>
      <c r="C25" s="22" t="s">
        <v>44</v>
      </c>
      <c r="D25" s="36"/>
      <c r="E25" s="19" t="s">
        <v>24</v>
      </c>
      <c r="F25" s="82"/>
      <c r="G25" s="22"/>
      <c r="H25" s="22" t="s">
        <v>52</v>
      </c>
      <c r="I25" s="22" t="s">
        <v>58</v>
      </c>
      <c r="J25" s="83"/>
      <c r="K25" s="22" t="s">
        <v>45</v>
      </c>
      <c r="L25" s="48"/>
      <c r="M25" s="11"/>
      <c r="N25" s="2"/>
      <c r="O25" s="2"/>
      <c r="P25" s="2"/>
    </row>
    <row r="26" spans="1:16" ht="19.5" thickBot="1" x14ac:dyDescent="0.45">
      <c r="A26" s="2"/>
      <c r="B26" s="35"/>
      <c r="C26" s="22"/>
      <c r="D26" s="36"/>
      <c r="E26" s="19"/>
      <c r="F26" s="80"/>
      <c r="G26" s="22"/>
      <c r="H26" s="22"/>
      <c r="I26" s="22"/>
      <c r="J26" s="36" t="s">
        <v>46</v>
      </c>
      <c r="K26" s="36"/>
      <c r="L26" s="124"/>
      <c r="M26" s="11"/>
      <c r="N26" s="2"/>
      <c r="O26" s="2"/>
      <c r="P26" s="2"/>
    </row>
    <row r="27" spans="1:16" x14ac:dyDescent="0.4">
      <c r="A27" s="2"/>
      <c r="B27" s="35"/>
      <c r="C27" s="125" t="s">
        <v>54</v>
      </c>
      <c r="D27" s="36"/>
      <c r="E27" s="19"/>
      <c r="F27" s="80"/>
      <c r="G27" s="22"/>
      <c r="H27" s="22"/>
      <c r="I27" s="22"/>
      <c r="J27" s="2"/>
      <c r="K27" s="2"/>
      <c r="L27" s="124"/>
      <c r="M27" s="11"/>
      <c r="N27" s="2"/>
      <c r="O27" s="2"/>
      <c r="P27" s="2"/>
    </row>
    <row r="28" spans="1:16" x14ac:dyDescent="0.4">
      <c r="A28" s="2"/>
      <c r="B28" s="35"/>
      <c r="C28" s="75" t="str">
        <f>IF($F$25="","納入事業者名","")</f>
        <v>納入事業者名</v>
      </c>
      <c r="D28" s="36"/>
      <c r="E28" s="19"/>
      <c r="F28" s="80"/>
      <c r="G28" s="22"/>
      <c r="H28" s="22"/>
      <c r="I28" s="22"/>
      <c r="J28" s="123"/>
      <c r="K28" s="22"/>
      <c r="L28" s="124"/>
      <c r="M28" s="11"/>
      <c r="N28" s="2"/>
      <c r="O28" s="2"/>
      <c r="P28" s="2"/>
    </row>
    <row r="29" spans="1:16" ht="19.5" thickBot="1" x14ac:dyDescent="0.45">
      <c r="A29" s="2"/>
      <c r="B29" s="39"/>
      <c r="C29" s="76" t="str">
        <f>IF(AND($J$25="",$L$25=""),"事業者変更未記入",IF(AND($J$25="〇",$L$25="〇"),"両方選択中",IF(AND($J$25="○",$L$25="○"),"業者変更両方選択中","")))</f>
        <v>事業者変更未記入</v>
      </c>
      <c r="D29" s="40"/>
      <c r="E29" s="40"/>
      <c r="F29" s="41"/>
      <c r="G29" s="41"/>
      <c r="H29" s="41"/>
      <c r="I29" s="40"/>
      <c r="J29" s="15"/>
      <c r="K29" s="15"/>
      <c r="L29" s="40"/>
      <c r="M29" s="42"/>
      <c r="N29" s="2"/>
      <c r="O29" s="2"/>
      <c r="P29" s="2"/>
    </row>
    <row r="30" spans="1:16" ht="19.5" x14ac:dyDescent="0.4">
      <c r="A30" s="2"/>
      <c r="B30" s="46" t="s">
        <v>57</v>
      </c>
      <c r="C30" s="36"/>
      <c r="D30" s="36"/>
      <c r="E30" s="36"/>
      <c r="F30" s="37"/>
      <c r="G30" s="37"/>
      <c r="H30" s="37"/>
      <c r="I30" s="36"/>
      <c r="J30" s="36"/>
      <c r="K30" s="36"/>
      <c r="L30" s="36"/>
      <c r="M30" s="38"/>
      <c r="N30" s="2"/>
      <c r="O30" s="2"/>
      <c r="P30" s="2"/>
    </row>
    <row r="31" spans="1:16" ht="19.5" x14ac:dyDescent="0.4">
      <c r="A31" s="2"/>
      <c r="B31" s="46"/>
      <c r="C31" s="22" t="s">
        <v>59</v>
      </c>
      <c r="D31" s="36"/>
      <c r="E31" s="19" t="s">
        <v>24</v>
      </c>
      <c r="F31" s="84"/>
      <c r="G31" s="37"/>
      <c r="H31" s="37"/>
      <c r="I31" s="36"/>
      <c r="J31" s="36"/>
      <c r="K31" s="36"/>
      <c r="L31" s="36"/>
      <c r="M31" s="38"/>
      <c r="N31" s="2"/>
      <c r="O31" s="2"/>
      <c r="P31" s="2"/>
    </row>
    <row r="32" spans="1:16" ht="19.5" x14ac:dyDescent="0.4">
      <c r="A32" s="2"/>
      <c r="B32" s="46"/>
      <c r="C32" s="36"/>
      <c r="D32" s="36"/>
      <c r="E32" s="36"/>
      <c r="F32" s="37"/>
      <c r="G32" s="37"/>
      <c r="H32" s="37"/>
      <c r="I32" s="36"/>
      <c r="J32" s="36"/>
      <c r="K32" s="36"/>
      <c r="L32" s="36"/>
      <c r="M32" s="38"/>
      <c r="N32" s="2"/>
      <c r="O32" s="2"/>
      <c r="P32" s="2"/>
    </row>
    <row r="33" spans="1:19" ht="18.75" customHeight="1" x14ac:dyDescent="0.4">
      <c r="A33" s="2"/>
      <c r="B33" s="13"/>
      <c r="C33" s="6" t="s">
        <v>56</v>
      </c>
      <c r="D33" s="6"/>
      <c r="E33" s="19" t="s">
        <v>24</v>
      </c>
      <c r="F33" s="85"/>
      <c r="G33" s="25" t="str">
        <f>IF(F33="","","("&amp;TEXT(F33,"aaa")&amp;")")</f>
        <v/>
      </c>
      <c r="H33" s="25" t="s">
        <v>77</v>
      </c>
      <c r="I33" s="5"/>
      <c r="J33" s="5"/>
      <c r="K33" s="5"/>
      <c r="L33" s="5"/>
      <c r="M33" s="11"/>
      <c r="N33" s="2"/>
      <c r="O33" s="2"/>
      <c r="P33" s="2"/>
    </row>
    <row r="34" spans="1:19" ht="18.75" customHeight="1" x14ac:dyDescent="0.4">
      <c r="A34" s="2"/>
      <c r="B34" s="13"/>
      <c r="C34" s="6"/>
      <c r="D34" s="6"/>
      <c r="E34" s="5"/>
      <c r="F34" s="25"/>
      <c r="G34" s="25"/>
      <c r="H34" s="5"/>
      <c r="I34" s="28" t="s">
        <v>79</v>
      </c>
      <c r="J34" s="5"/>
      <c r="K34" s="5"/>
      <c r="L34" s="5"/>
      <c r="M34" s="11"/>
      <c r="N34" s="2"/>
      <c r="O34" s="2"/>
      <c r="P34" s="2"/>
    </row>
    <row r="35" spans="1:19" x14ac:dyDescent="0.4">
      <c r="A35" s="2"/>
      <c r="B35" s="13"/>
      <c r="C35" s="6" t="s">
        <v>55</v>
      </c>
      <c r="D35" s="6"/>
      <c r="E35" s="19" t="s">
        <v>24</v>
      </c>
      <c r="F35" s="85"/>
      <c r="G35" s="25" t="str">
        <f>IF(F35="","","("&amp;TEXT(F35,"aaa")&amp;")")</f>
        <v/>
      </c>
      <c r="H35" s="19"/>
      <c r="I35" s="19" t="s">
        <v>108</v>
      </c>
      <c r="J35" s="5"/>
      <c r="K35" s="5"/>
      <c r="L35" s="5"/>
      <c r="M35" s="11"/>
      <c r="N35" s="2"/>
      <c r="O35" s="2"/>
      <c r="P35" s="2"/>
    </row>
    <row r="36" spans="1:19" x14ac:dyDescent="0.4">
      <c r="A36" s="2"/>
      <c r="B36" s="13"/>
      <c r="C36" s="6"/>
      <c r="D36" s="6"/>
      <c r="E36" s="19"/>
      <c r="F36" s="25"/>
      <c r="G36" s="25"/>
      <c r="H36" s="6" t="s">
        <v>51</v>
      </c>
      <c r="I36" s="86"/>
      <c r="J36" s="5" t="s">
        <v>49</v>
      </c>
      <c r="K36" s="5"/>
      <c r="L36" s="5"/>
      <c r="M36" s="11"/>
      <c r="N36" s="2"/>
      <c r="O36" s="2"/>
      <c r="P36" s="2"/>
    </row>
    <row r="37" spans="1:19" x14ac:dyDescent="0.4">
      <c r="A37" s="2"/>
      <c r="B37" s="13"/>
      <c r="C37" s="6" t="s">
        <v>103</v>
      </c>
      <c r="D37" s="2"/>
      <c r="E37" s="19" t="s">
        <v>24</v>
      </c>
      <c r="F37" s="142"/>
      <c r="G37" s="143"/>
      <c r="H37" s="6" t="s">
        <v>78</v>
      </c>
      <c r="I37" s="86"/>
      <c r="J37" s="5" t="s">
        <v>49</v>
      </c>
      <c r="K37" s="5"/>
      <c r="L37" s="5"/>
      <c r="M37" s="11"/>
      <c r="N37" s="2"/>
      <c r="O37" s="2"/>
      <c r="P37" s="2"/>
    </row>
    <row r="38" spans="1:19" x14ac:dyDescent="0.4">
      <c r="A38" s="2"/>
      <c r="B38" s="13"/>
      <c r="C38" s="6"/>
      <c r="D38" s="6"/>
      <c r="E38" s="19"/>
      <c r="F38" s="44"/>
      <c r="G38" s="25"/>
      <c r="H38" s="6" t="s">
        <v>50</v>
      </c>
      <c r="I38" s="86"/>
      <c r="J38" s="5" t="s">
        <v>49</v>
      </c>
      <c r="K38" s="5"/>
      <c r="L38" s="5"/>
      <c r="M38" s="11"/>
      <c r="N38" s="2"/>
      <c r="O38" s="2"/>
      <c r="P38" s="2"/>
    </row>
    <row r="39" spans="1:19" ht="18.75" customHeight="1" x14ac:dyDescent="0.4">
      <c r="A39" s="2"/>
      <c r="B39" s="13"/>
      <c r="C39" s="6" t="s">
        <v>48</v>
      </c>
      <c r="D39" s="6"/>
      <c r="E39" s="19" t="s">
        <v>24</v>
      </c>
      <c r="F39" s="84"/>
      <c r="G39" s="25" t="s">
        <v>53</v>
      </c>
      <c r="H39" s="5"/>
      <c r="I39" s="19" t="s">
        <v>109</v>
      </c>
      <c r="J39" s="5"/>
      <c r="K39" s="5"/>
      <c r="L39" s="5"/>
      <c r="M39" s="11"/>
      <c r="N39" s="2"/>
      <c r="O39" s="2"/>
      <c r="P39" s="2"/>
    </row>
    <row r="40" spans="1:19" x14ac:dyDescent="0.4">
      <c r="A40" s="2"/>
      <c r="B40" s="20"/>
      <c r="C40" s="6"/>
      <c r="D40" s="6"/>
      <c r="E40" s="5"/>
      <c r="F40" s="25"/>
      <c r="G40" s="25"/>
      <c r="H40" s="25"/>
      <c r="I40" s="5"/>
      <c r="J40" s="5"/>
      <c r="K40" s="5"/>
      <c r="L40" s="5"/>
      <c r="M40" s="11"/>
      <c r="N40" s="2"/>
      <c r="O40" s="2"/>
      <c r="P40" s="2"/>
      <c r="S40" s="1" t="s">
        <v>32</v>
      </c>
    </row>
    <row r="41" spans="1:19" ht="36" customHeight="1" x14ac:dyDescent="0.5">
      <c r="A41" s="2"/>
      <c r="B41" s="20"/>
      <c r="C41" s="4" t="s">
        <v>27</v>
      </c>
      <c r="D41" s="4"/>
      <c r="E41" s="2"/>
      <c r="F41" s="153"/>
      <c r="G41" s="151"/>
      <c r="H41" s="151"/>
      <c r="I41" s="151"/>
      <c r="J41" s="151"/>
      <c r="K41" s="152"/>
      <c r="L41" s="28"/>
      <c r="M41" s="11"/>
      <c r="N41" s="170" t="s">
        <v>82</v>
      </c>
      <c r="O41" s="170"/>
      <c r="P41" s="2"/>
      <c r="S41" s="1" t="s">
        <v>107</v>
      </c>
    </row>
    <row r="42" spans="1:19" ht="24.75" thickBot="1" x14ac:dyDescent="0.45">
      <c r="A42" s="2"/>
      <c r="B42" s="14"/>
      <c r="C42" s="21"/>
      <c r="D42" s="21"/>
      <c r="E42" s="15"/>
      <c r="F42" s="26"/>
      <c r="G42" s="26"/>
      <c r="H42" s="26"/>
      <c r="I42" s="15"/>
      <c r="J42" s="15"/>
      <c r="K42" s="15"/>
      <c r="L42" s="15"/>
      <c r="M42" s="16"/>
      <c r="N42" s="171" t="s">
        <v>83</v>
      </c>
      <c r="O42" s="171"/>
      <c r="P42" s="2"/>
    </row>
    <row r="43" spans="1:19" ht="19.5" x14ac:dyDescent="0.4">
      <c r="A43" s="2"/>
      <c r="B43" s="46"/>
      <c r="C43" s="36"/>
      <c r="D43" s="36"/>
      <c r="E43" s="36"/>
      <c r="F43" s="37"/>
      <c r="G43" s="37"/>
      <c r="H43" s="37"/>
      <c r="I43" s="36"/>
      <c r="J43" s="36"/>
      <c r="K43" s="36"/>
      <c r="L43" s="36"/>
      <c r="M43" s="38"/>
      <c r="N43" s="2"/>
      <c r="O43" s="2"/>
      <c r="P43" s="2"/>
    </row>
    <row r="44" spans="1:19" ht="19.5" x14ac:dyDescent="0.4">
      <c r="A44" s="2"/>
      <c r="B44" s="46"/>
      <c r="C44" s="22" t="s">
        <v>99</v>
      </c>
      <c r="D44" s="36"/>
      <c r="E44" s="19"/>
      <c r="F44" s="159"/>
      <c r="G44" s="160"/>
      <c r="H44" s="160"/>
      <c r="I44" s="160"/>
      <c r="J44" s="160"/>
      <c r="K44" s="160"/>
      <c r="L44" s="161"/>
      <c r="M44" s="38"/>
      <c r="N44" s="2"/>
      <c r="O44" s="2"/>
      <c r="P44" s="2"/>
    </row>
    <row r="45" spans="1:19" ht="19.5" x14ac:dyDescent="0.4">
      <c r="A45" s="2"/>
      <c r="B45" s="46"/>
      <c r="C45" s="36"/>
      <c r="D45" s="36"/>
      <c r="E45" s="36"/>
      <c r="F45" s="162"/>
      <c r="G45" s="163"/>
      <c r="H45" s="163"/>
      <c r="I45" s="163"/>
      <c r="J45" s="163"/>
      <c r="K45" s="163"/>
      <c r="L45" s="164"/>
      <c r="M45" s="38"/>
      <c r="N45" s="2"/>
      <c r="O45" s="2"/>
      <c r="P45" s="2"/>
    </row>
    <row r="46" spans="1:19" ht="18.75" customHeight="1" x14ac:dyDescent="0.4">
      <c r="A46" s="2"/>
      <c r="B46" s="13"/>
      <c r="C46" s="6"/>
      <c r="D46" s="6"/>
      <c r="E46" s="19"/>
      <c r="F46" s="162"/>
      <c r="G46" s="163"/>
      <c r="H46" s="163"/>
      <c r="I46" s="163"/>
      <c r="J46" s="163"/>
      <c r="K46" s="163"/>
      <c r="L46" s="164"/>
      <c r="M46" s="11"/>
      <c r="N46" s="2"/>
      <c r="O46" s="2"/>
      <c r="P46" s="2"/>
    </row>
    <row r="47" spans="1:19" ht="18.75" customHeight="1" x14ac:dyDescent="0.4">
      <c r="A47" s="2"/>
      <c r="B47" s="13"/>
      <c r="C47" s="6"/>
      <c r="D47" s="6"/>
      <c r="E47" s="5"/>
      <c r="F47" s="162"/>
      <c r="G47" s="163"/>
      <c r="H47" s="163"/>
      <c r="I47" s="163"/>
      <c r="J47" s="163"/>
      <c r="K47" s="163"/>
      <c r="L47" s="164"/>
      <c r="M47" s="11"/>
      <c r="N47" s="2"/>
      <c r="O47" s="2"/>
      <c r="P47" s="2"/>
    </row>
    <row r="48" spans="1:19" x14ac:dyDescent="0.4">
      <c r="A48" s="2"/>
      <c r="B48" s="13"/>
      <c r="C48" s="6"/>
      <c r="D48" s="6"/>
      <c r="E48" s="19"/>
      <c r="F48" s="162"/>
      <c r="G48" s="163"/>
      <c r="H48" s="163"/>
      <c r="I48" s="163"/>
      <c r="J48" s="163"/>
      <c r="K48" s="163"/>
      <c r="L48" s="164"/>
      <c r="M48" s="11"/>
      <c r="N48" s="2"/>
      <c r="O48" s="2"/>
      <c r="P48" s="2"/>
    </row>
    <row r="49" spans="1:18" x14ac:dyDescent="0.4">
      <c r="A49" s="2"/>
      <c r="B49" s="13"/>
      <c r="C49" s="6"/>
      <c r="D49" s="6"/>
      <c r="E49" s="19"/>
      <c r="F49" s="162"/>
      <c r="G49" s="163"/>
      <c r="H49" s="163"/>
      <c r="I49" s="163"/>
      <c r="J49" s="163"/>
      <c r="K49" s="163"/>
      <c r="L49" s="164"/>
      <c r="M49" s="11"/>
      <c r="N49" s="2"/>
      <c r="O49" s="2"/>
      <c r="P49" s="2"/>
    </row>
    <row r="50" spans="1:18" x14ac:dyDescent="0.4">
      <c r="A50" s="2"/>
      <c r="B50" s="13"/>
      <c r="C50" s="6"/>
      <c r="D50" s="6"/>
      <c r="E50" s="19"/>
      <c r="F50" s="162"/>
      <c r="G50" s="163"/>
      <c r="H50" s="163"/>
      <c r="I50" s="163"/>
      <c r="J50" s="163"/>
      <c r="K50" s="163"/>
      <c r="L50" s="164"/>
      <c r="M50" s="11"/>
      <c r="N50" s="2"/>
      <c r="O50" s="2"/>
      <c r="P50" s="2"/>
    </row>
    <row r="51" spans="1:18" x14ac:dyDescent="0.4">
      <c r="A51" s="2"/>
      <c r="B51" s="13"/>
      <c r="C51" s="6"/>
      <c r="D51" s="6"/>
      <c r="E51" s="19"/>
      <c r="F51" s="162"/>
      <c r="G51" s="163"/>
      <c r="H51" s="163"/>
      <c r="I51" s="163"/>
      <c r="J51" s="163"/>
      <c r="K51" s="163"/>
      <c r="L51" s="164"/>
      <c r="M51" s="11"/>
      <c r="N51" s="2"/>
      <c r="O51" s="2"/>
      <c r="P51" s="2"/>
    </row>
    <row r="52" spans="1:18" ht="18.75" customHeight="1" x14ac:dyDescent="0.4">
      <c r="A52" s="2"/>
      <c r="B52" s="13"/>
      <c r="C52" s="6"/>
      <c r="D52" s="6"/>
      <c r="E52" s="19"/>
      <c r="F52" s="162"/>
      <c r="G52" s="163"/>
      <c r="H52" s="163"/>
      <c r="I52" s="163"/>
      <c r="J52" s="163"/>
      <c r="K52" s="163"/>
      <c r="L52" s="164"/>
      <c r="M52" s="11"/>
      <c r="N52" s="2"/>
      <c r="O52" s="2"/>
      <c r="P52" s="2"/>
    </row>
    <row r="53" spans="1:18" x14ac:dyDescent="0.4">
      <c r="A53" s="2"/>
      <c r="B53" s="13"/>
      <c r="C53" s="6"/>
      <c r="D53" s="6"/>
      <c r="E53" s="19"/>
      <c r="F53" s="162"/>
      <c r="G53" s="163"/>
      <c r="H53" s="163"/>
      <c r="I53" s="163"/>
      <c r="J53" s="163"/>
      <c r="K53" s="163"/>
      <c r="L53" s="164"/>
      <c r="M53" s="11"/>
      <c r="N53" s="2"/>
      <c r="O53" s="2"/>
      <c r="P53" s="2"/>
    </row>
    <row r="54" spans="1:18" x14ac:dyDescent="0.4">
      <c r="A54" s="2"/>
      <c r="B54" s="13"/>
      <c r="C54" s="6"/>
      <c r="D54" s="6"/>
      <c r="E54" s="19"/>
      <c r="F54" s="162"/>
      <c r="G54" s="163"/>
      <c r="H54" s="163"/>
      <c r="I54" s="163"/>
      <c r="J54" s="163"/>
      <c r="K54" s="163"/>
      <c r="L54" s="164"/>
      <c r="M54" s="11"/>
      <c r="N54" s="2"/>
      <c r="O54" s="2"/>
      <c r="P54" s="2"/>
    </row>
    <row r="55" spans="1:18" x14ac:dyDescent="0.4">
      <c r="A55" s="2"/>
      <c r="B55" s="20"/>
      <c r="C55" s="6"/>
      <c r="D55" s="6"/>
      <c r="E55" s="5"/>
      <c r="F55" s="162"/>
      <c r="G55" s="163"/>
      <c r="H55" s="163"/>
      <c r="I55" s="163"/>
      <c r="J55" s="163"/>
      <c r="K55" s="163"/>
      <c r="L55" s="164"/>
      <c r="M55" s="11"/>
      <c r="N55" s="2"/>
      <c r="O55" s="2"/>
      <c r="P55" s="2"/>
    </row>
    <row r="56" spans="1:18" ht="21.75" customHeight="1" x14ac:dyDescent="0.4">
      <c r="A56" s="2"/>
      <c r="B56" s="20"/>
      <c r="C56" s="4"/>
      <c r="D56" s="4"/>
      <c r="E56" s="2"/>
      <c r="F56" s="165"/>
      <c r="G56" s="166"/>
      <c r="H56" s="166"/>
      <c r="I56" s="166"/>
      <c r="J56" s="166"/>
      <c r="K56" s="166"/>
      <c r="L56" s="167"/>
      <c r="M56" s="11"/>
      <c r="N56" s="2"/>
      <c r="O56" s="2"/>
      <c r="P56" s="2"/>
      <c r="R56" s="45"/>
    </row>
    <row r="57" spans="1:18" ht="19.5" thickBot="1" x14ac:dyDescent="0.45">
      <c r="A57" s="2"/>
      <c r="B57" s="20"/>
      <c r="C57" s="45"/>
      <c r="D57" s="4"/>
      <c r="E57" s="2"/>
      <c r="F57" s="28"/>
      <c r="G57" s="28"/>
      <c r="H57" s="28"/>
      <c r="I57" s="28"/>
      <c r="J57" s="28"/>
      <c r="K57" s="28"/>
      <c r="L57" s="28"/>
      <c r="M57" s="11"/>
      <c r="N57" s="2"/>
      <c r="O57" s="2"/>
      <c r="P57" s="2"/>
      <c r="R57" s="45"/>
    </row>
    <row r="58" spans="1:18" x14ac:dyDescent="0.4">
      <c r="A58" s="2"/>
      <c r="B58" s="20"/>
      <c r="C58" s="45"/>
      <c r="D58" s="4"/>
      <c r="E58" s="2"/>
      <c r="F58" s="23"/>
      <c r="G58" s="23"/>
      <c r="H58" s="56"/>
      <c r="I58" s="126" t="s">
        <v>54</v>
      </c>
      <c r="J58" s="58"/>
      <c r="K58" s="57"/>
      <c r="L58" s="57"/>
      <c r="M58" s="7"/>
      <c r="N58" s="2"/>
      <c r="O58" s="2"/>
      <c r="P58" s="2"/>
      <c r="R58" s="45"/>
    </row>
    <row r="59" spans="1:18" x14ac:dyDescent="0.4">
      <c r="A59" s="2"/>
      <c r="B59" s="20"/>
      <c r="C59" s="45"/>
      <c r="D59" s="4"/>
      <c r="E59" s="2"/>
      <c r="F59" s="28"/>
      <c r="G59" s="23"/>
      <c r="H59" s="59"/>
      <c r="I59" s="44" t="str">
        <f>IF($F$31="",$C$31,"")</f>
        <v>メニュー</v>
      </c>
      <c r="J59" s="60"/>
      <c r="K59" s="28"/>
      <c r="L59" s="44"/>
      <c r="M59" s="11"/>
      <c r="N59" s="2"/>
      <c r="O59" s="2"/>
      <c r="P59" s="2"/>
      <c r="R59" s="45"/>
    </row>
    <row r="60" spans="1:18" x14ac:dyDescent="0.4">
      <c r="A60" s="2"/>
      <c r="B60" s="20"/>
      <c r="C60" s="2"/>
      <c r="D60" s="4"/>
      <c r="E60" s="2"/>
      <c r="F60" s="74"/>
      <c r="G60" s="64"/>
      <c r="H60" s="59"/>
      <c r="I60" s="44" t="str">
        <f>IF($F$33="",$C$33,"")</f>
        <v>給食提供予定日</v>
      </c>
      <c r="J60" s="60"/>
      <c r="K60" s="74"/>
      <c r="L60" s="44"/>
      <c r="M60" s="11"/>
      <c r="N60" s="2"/>
      <c r="O60" s="2"/>
      <c r="P60" s="2"/>
      <c r="R60" s="45"/>
    </row>
    <row r="61" spans="1:18" x14ac:dyDescent="0.4">
      <c r="A61" s="2"/>
      <c r="B61" s="20"/>
      <c r="C61" s="2"/>
      <c r="D61" s="4"/>
      <c r="E61" s="2"/>
      <c r="F61" s="23"/>
      <c r="G61" s="23"/>
      <c r="H61" s="59"/>
      <c r="I61" s="44" t="str">
        <f>IF($F$35="",$C$35,"")</f>
        <v>納品希望日</v>
      </c>
      <c r="J61" s="60"/>
      <c r="K61" s="28"/>
      <c r="L61" s="44"/>
      <c r="M61" s="11"/>
      <c r="N61" s="2"/>
      <c r="O61" s="2"/>
      <c r="P61" s="2"/>
      <c r="R61" s="45"/>
    </row>
    <row r="62" spans="1:18" x14ac:dyDescent="0.4">
      <c r="A62" s="2"/>
      <c r="B62" s="20"/>
      <c r="C62" s="2"/>
      <c r="D62" s="4"/>
      <c r="E62" s="2"/>
      <c r="F62" s="23"/>
      <c r="G62" s="23"/>
      <c r="H62" s="59"/>
      <c r="I62" s="44" t="str">
        <f>IF($F$39="",$C$39,"")</f>
        <v>利用量</v>
      </c>
      <c r="J62" s="60"/>
      <c r="K62" s="28"/>
      <c r="L62" s="44"/>
      <c r="M62" s="11"/>
      <c r="N62" s="2"/>
      <c r="O62" s="2"/>
      <c r="P62" s="2"/>
      <c r="R62" s="45"/>
    </row>
    <row r="63" spans="1:18" x14ac:dyDescent="0.4">
      <c r="A63" s="2"/>
      <c r="B63" s="20"/>
      <c r="C63" s="45"/>
      <c r="D63" s="4"/>
      <c r="E63" s="2"/>
      <c r="F63" s="28"/>
      <c r="G63" s="23"/>
      <c r="H63" s="59"/>
      <c r="I63" s="44"/>
      <c r="J63" s="60"/>
      <c r="K63" s="28"/>
      <c r="L63" s="44"/>
      <c r="M63" s="11"/>
      <c r="N63" s="2"/>
      <c r="O63" s="2"/>
      <c r="P63" s="2"/>
      <c r="R63" s="45"/>
    </row>
    <row r="64" spans="1:18" x14ac:dyDescent="0.4">
      <c r="A64" s="2"/>
      <c r="B64" s="20"/>
      <c r="C64" s="4"/>
      <c r="D64" s="4"/>
      <c r="E64" s="2"/>
      <c r="F64" s="28"/>
      <c r="G64" s="23"/>
      <c r="H64" s="59"/>
      <c r="I64" s="2"/>
      <c r="J64" s="60"/>
      <c r="K64" s="28"/>
      <c r="L64" s="44"/>
      <c r="M64" s="11"/>
      <c r="N64" s="2"/>
      <c r="O64" s="2"/>
      <c r="P64" s="2"/>
    </row>
    <row r="65" spans="1:16" ht="19.5" thickBot="1" x14ac:dyDescent="0.45">
      <c r="A65" s="2"/>
      <c r="B65" s="20"/>
      <c r="C65" s="4"/>
      <c r="D65" s="4"/>
      <c r="E65" s="2"/>
      <c r="F65" s="28"/>
      <c r="G65" s="23"/>
      <c r="H65" s="61"/>
      <c r="I65" s="15"/>
      <c r="J65" s="63"/>
      <c r="K65" s="77"/>
      <c r="L65" s="62"/>
      <c r="M65" s="16"/>
      <c r="N65" s="2"/>
      <c r="O65" s="2"/>
      <c r="P65" s="2"/>
    </row>
    <row r="66" spans="1:16" x14ac:dyDescent="0.4">
      <c r="A66" s="2"/>
      <c r="B66" s="20"/>
      <c r="C66" s="4"/>
      <c r="D66" s="4"/>
      <c r="E66" s="2"/>
      <c r="F66" s="28"/>
      <c r="G66" s="23"/>
      <c r="H66" s="23"/>
      <c r="I66" s="2"/>
      <c r="J66" s="28"/>
      <c r="K66" s="44"/>
      <c r="L66" s="2"/>
      <c r="M66" s="11"/>
      <c r="N66" s="2"/>
      <c r="O66" s="2"/>
      <c r="P66" s="2"/>
    </row>
    <row r="67" spans="1:16" ht="24.75" thickBot="1" x14ac:dyDescent="0.55000000000000004">
      <c r="A67" s="2"/>
      <c r="B67" s="14"/>
      <c r="C67" s="21"/>
      <c r="D67" s="21"/>
      <c r="E67" s="15"/>
      <c r="F67" s="26"/>
      <c r="G67" s="26"/>
      <c r="H67" s="26"/>
      <c r="I67" s="15"/>
      <c r="J67" s="15"/>
      <c r="K67" s="15"/>
      <c r="L67" s="15"/>
      <c r="M67" s="16"/>
      <c r="N67" s="170" t="s">
        <v>82</v>
      </c>
      <c r="O67" s="170"/>
      <c r="P67" s="2"/>
    </row>
    <row r="68" spans="1:16" ht="24" x14ac:dyDescent="0.4">
      <c r="A68" s="2"/>
      <c r="B68" s="2"/>
      <c r="C68" s="4"/>
      <c r="D68" s="4"/>
      <c r="E68" s="2"/>
      <c r="F68" s="23"/>
      <c r="G68" s="23"/>
      <c r="H68" s="23"/>
      <c r="I68" s="2"/>
      <c r="J68" s="2"/>
      <c r="K68" s="2"/>
      <c r="L68" s="2"/>
      <c r="M68" s="2"/>
      <c r="N68" s="171" t="s">
        <v>83</v>
      </c>
      <c r="O68" s="171"/>
      <c r="P68" s="2"/>
    </row>
    <row r="69" spans="1:16" ht="24.75" thickBot="1" x14ac:dyDescent="0.45">
      <c r="A69" s="2"/>
      <c r="B69" s="2"/>
      <c r="C69" s="4"/>
      <c r="D69" s="4"/>
      <c r="E69" s="2"/>
      <c r="F69" s="23"/>
      <c r="G69" s="23"/>
      <c r="H69" s="23"/>
      <c r="I69" s="2"/>
      <c r="J69" s="2"/>
      <c r="K69" s="2"/>
      <c r="L69" s="2"/>
      <c r="M69" s="2"/>
      <c r="N69" s="73"/>
      <c r="O69" s="73"/>
      <c r="P69" s="2"/>
    </row>
    <row r="70" spans="1:16" ht="19.5" thickBot="1" x14ac:dyDescent="0.45">
      <c r="A70" s="2"/>
      <c r="B70" s="17" t="s">
        <v>72</v>
      </c>
      <c r="C70" s="18" t="s">
        <v>73</v>
      </c>
      <c r="D70" s="4"/>
      <c r="E70" s="2"/>
      <c r="F70" s="23"/>
      <c r="G70" s="23"/>
      <c r="H70" s="23"/>
      <c r="I70" s="2"/>
      <c r="J70" s="2"/>
      <c r="K70" s="2"/>
      <c r="L70" s="2"/>
      <c r="M70" s="5"/>
      <c r="N70" s="2"/>
      <c r="O70" s="2"/>
      <c r="P70" s="2"/>
    </row>
    <row r="71" spans="1:16" x14ac:dyDescent="0.4">
      <c r="A71" s="2"/>
      <c r="B71" s="8"/>
      <c r="C71" s="9" t="s">
        <v>76</v>
      </c>
      <c r="D71" s="9"/>
      <c r="E71" s="9"/>
      <c r="F71" s="24" t="s">
        <v>75</v>
      </c>
      <c r="G71" s="24"/>
      <c r="H71" s="24" t="s">
        <v>71</v>
      </c>
      <c r="I71" s="9"/>
      <c r="J71" s="9"/>
      <c r="K71" s="9" t="s">
        <v>98</v>
      </c>
      <c r="L71" s="9"/>
      <c r="M71" s="52"/>
      <c r="N71" s="5"/>
      <c r="O71" s="2"/>
      <c r="P71" s="2"/>
    </row>
    <row r="72" spans="1:16" x14ac:dyDescent="0.4">
      <c r="A72" s="2"/>
      <c r="B72" s="10">
        <v>1</v>
      </c>
      <c r="C72" s="87"/>
      <c r="D72" s="29"/>
      <c r="E72" s="6"/>
      <c r="F72" s="86"/>
      <c r="G72" s="51" t="s">
        <v>74</v>
      </c>
      <c r="H72" s="144"/>
      <c r="I72" s="145"/>
      <c r="J72" s="51" t="s">
        <v>74</v>
      </c>
      <c r="K72" s="146">
        <f>F72+H72</f>
        <v>0</v>
      </c>
      <c r="L72" s="147"/>
      <c r="M72" s="53" t="s">
        <v>74</v>
      </c>
      <c r="N72" s="49"/>
      <c r="O72" s="2"/>
      <c r="P72" s="2"/>
    </row>
    <row r="73" spans="1:16" x14ac:dyDescent="0.4">
      <c r="A73" s="2"/>
      <c r="B73" s="10">
        <v>2</v>
      </c>
      <c r="C73" s="87"/>
      <c r="D73" s="29"/>
      <c r="E73" s="6"/>
      <c r="F73" s="86"/>
      <c r="G73" s="51" t="s">
        <v>74</v>
      </c>
      <c r="H73" s="144"/>
      <c r="I73" s="145"/>
      <c r="J73" s="51" t="s">
        <v>74</v>
      </c>
      <c r="K73" s="146">
        <f>F73+H73</f>
        <v>0</v>
      </c>
      <c r="L73" s="147"/>
      <c r="M73" s="53" t="s">
        <v>74</v>
      </c>
      <c r="N73" s="2"/>
      <c r="O73" s="2"/>
      <c r="P73" s="2"/>
    </row>
    <row r="74" spans="1:16" x14ac:dyDescent="0.4">
      <c r="A74" s="2"/>
      <c r="B74" s="10">
        <v>3</v>
      </c>
      <c r="C74" s="87"/>
      <c r="D74" s="29"/>
      <c r="E74" s="6"/>
      <c r="F74" s="86"/>
      <c r="G74" s="51" t="s">
        <v>74</v>
      </c>
      <c r="H74" s="144"/>
      <c r="I74" s="145"/>
      <c r="J74" s="51" t="s">
        <v>74</v>
      </c>
      <c r="K74" s="146">
        <f t="shared" ref="K74" si="0">F74+H74</f>
        <v>0</v>
      </c>
      <c r="L74" s="147"/>
      <c r="M74" s="53" t="s">
        <v>74</v>
      </c>
      <c r="N74" s="2"/>
      <c r="O74" s="2"/>
      <c r="P74" s="2"/>
    </row>
    <row r="75" spans="1:16" x14ac:dyDescent="0.4">
      <c r="A75" s="2"/>
      <c r="B75" s="10">
        <v>4</v>
      </c>
      <c r="C75" s="87"/>
      <c r="D75" s="29"/>
      <c r="E75" s="6"/>
      <c r="F75" s="86"/>
      <c r="G75" s="51" t="s">
        <v>74</v>
      </c>
      <c r="H75" s="144"/>
      <c r="I75" s="145"/>
      <c r="J75" s="51" t="s">
        <v>74</v>
      </c>
      <c r="K75" s="146">
        <f t="shared" ref="K75" si="1">F75+H75</f>
        <v>0</v>
      </c>
      <c r="L75" s="147"/>
      <c r="M75" s="53" t="s">
        <v>74</v>
      </c>
      <c r="N75" s="2"/>
      <c r="O75" s="2"/>
      <c r="P75" s="2"/>
    </row>
    <row r="76" spans="1:16" x14ac:dyDescent="0.4">
      <c r="A76" s="2"/>
      <c r="B76" s="10">
        <v>5</v>
      </c>
      <c r="C76" s="87"/>
      <c r="D76" s="29"/>
      <c r="E76" s="6"/>
      <c r="F76" s="86"/>
      <c r="G76" s="51" t="s">
        <v>74</v>
      </c>
      <c r="H76" s="144"/>
      <c r="I76" s="145"/>
      <c r="J76" s="51" t="s">
        <v>74</v>
      </c>
      <c r="K76" s="146">
        <f t="shared" ref="K76" si="2">F76+H76</f>
        <v>0</v>
      </c>
      <c r="L76" s="147"/>
      <c r="M76" s="53" t="s">
        <v>74</v>
      </c>
      <c r="N76" s="2"/>
      <c r="O76" s="2"/>
      <c r="P76" s="2"/>
    </row>
    <row r="77" spans="1:16" x14ac:dyDescent="0.4">
      <c r="A77" s="2"/>
      <c r="B77" s="10">
        <v>6</v>
      </c>
      <c r="C77" s="87"/>
      <c r="D77" s="29"/>
      <c r="E77" s="6"/>
      <c r="F77" s="86"/>
      <c r="G77" s="51" t="s">
        <v>74</v>
      </c>
      <c r="H77" s="144"/>
      <c r="I77" s="145"/>
      <c r="J77" s="51" t="s">
        <v>74</v>
      </c>
      <c r="K77" s="146">
        <f t="shared" ref="K77" si="3">F77+H77</f>
        <v>0</v>
      </c>
      <c r="L77" s="147"/>
      <c r="M77" s="53" t="s">
        <v>74</v>
      </c>
      <c r="N77" s="2"/>
      <c r="O77" s="2"/>
      <c r="P77" s="2"/>
    </row>
    <row r="78" spans="1:16" x14ac:dyDescent="0.4">
      <c r="A78" s="2"/>
      <c r="B78" s="10">
        <v>7</v>
      </c>
      <c r="C78" s="87"/>
      <c r="D78" s="29"/>
      <c r="E78" s="6"/>
      <c r="F78" s="86"/>
      <c r="G78" s="51" t="s">
        <v>74</v>
      </c>
      <c r="H78" s="144"/>
      <c r="I78" s="145"/>
      <c r="J78" s="51" t="s">
        <v>74</v>
      </c>
      <c r="K78" s="146">
        <f t="shared" ref="K78" si="4">F78+H78</f>
        <v>0</v>
      </c>
      <c r="L78" s="147"/>
      <c r="M78" s="53" t="s">
        <v>74</v>
      </c>
      <c r="N78" s="2"/>
      <c r="O78" s="2"/>
      <c r="P78" s="2"/>
    </row>
    <row r="79" spans="1:16" x14ac:dyDescent="0.4">
      <c r="A79" s="2"/>
      <c r="B79" s="10">
        <v>8</v>
      </c>
      <c r="C79" s="87"/>
      <c r="D79" s="29"/>
      <c r="E79" s="6"/>
      <c r="F79" s="86"/>
      <c r="G79" s="51" t="s">
        <v>74</v>
      </c>
      <c r="H79" s="144"/>
      <c r="I79" s="145"/>
      <c r="J79" s="51" t="s">
        <v>74</v>
      </c>
      <c r="K79" s="146">
        <f t="shared" ref="K79" si="5">F79+H79</f>
        <v>0</v>
      </c>
      <c r="L79" s="147"/>
      <c r="M79" s="53" t="s">
        <v>74</v>
      </c>
      <c r="N79" s="2"/>
      <c r="O79" s="2"/>
      <c r="P79" s="2"/>
    </row>
    <row r="80" spans="1:16" x14ac:dyDescent="0.4">
      <c r="A80" s="2"/>
      <c r="B80" s="10">
        <v>9</v>
      </c>
      <c r="C80" s="87"/>
      <c r="D80" s="29"/>
      <c r="E80" s="6"/>
      <c r="F80" s="86"/>
      <c r="G80" s="51" t="s">
        <v>74</v>
      </c>
      <c r="H80" s="144"/>
      <c r="I80" s="145"/>
      <c r="J80" s="51" t="s">
        <v>74</v>
      </c>
      <c r="K80" s="146">
        <f t="shared" ref="K80" si="6">F80+H80</f>
        <v>0</v>
      </c>
      <c r="L80" s="147"/>
      <c r="M80" s="53" t="s">
        <v>74</v>
      </c>
      <c r="N80" s="2"/>
      <c r="O80" s="2"/>
      <c r="P80" s="2"/>
    </row>
    <row r="81" spans="1:16" x14ac:dyDescent="0.4">
      <c r="A81" s="2"/>
      <c r="B81" s="10">
        <v>10</v>
      </c>
      <c r="C81" s="50"/>
      <c r="D81" s="29"/>
      <c r="E81" s="6"/>
      <c r="F81" s="86"/>
      <c r="G81" s="51" t="s">
        <v>74</v>
      </c>
      <c r="H81" s="144"/>
      <c r="I81" s="145"/>
      <c r="J81" s="51" t="s">
        <v>74</v>
      </c>
      <c r="K81" s="146">
        <f t="shared" ref="K81" si="7">F81+H81</f>
        <v>0</v>
      </c>
      <c r="L81" s="147"/>
      <c r="M81" s="53" t="s">
        <v>74</v>
      </c>
      <c r="N81" s="2"/>
      <c r="O81" s="2"/>
      <c r="P81" s="2"/>
    </row>
    <row r="82" spans="1:16" x14ac:dyDescent="0.4">
      <c r="A82" s="2"/>
      <c r="B82" s="10">
        <v>11</v>
      </c>
      <c r="C82" s="50"/>
      <c r="D82" s="29"/>
      <c r="E82" s="6"/>
      <c r="F82" s="43"/>
      <c r="G82" s="51" t="s">
        <v>74</v>
      </c>
      <c r="H82" s="148"/>
      <c r="I82" s="149"/>
      <c r="J82" s="51" t="s">
        <v>74</v>
      </c>
      <c r="K82" s="146">
        <f t="shared" ref="K82" si="8">F82+H82</f>
        <v>0</v>
      </c>
      <c r="L82" s="147"/>
      <c r="M82" s="53" t="s">
        <v>74</v>
      </c>
      <c r="N82" s="2"/>
      <c r="O82" s="2"/>
      <c r="P82" s="2"/>
    </row>
    <row r="83" spans="1:16" x14ac:dyDescent="0.4">
      <c r="A83" s="2"/>
      <c r="B83" s="10">
        <v>12</v>
      </c>
      <c r="C83" s="50"/>
      <c r="D83" s="29"/>
      <c r="E83" s="6"/>
      <c r="F83" s="43"/>
      <c r="G83" s="51" t="s">
        <v>74</v>
      </c>
      <c r="H83" s="148"/>
      <c r="I83" s="149"/>
      <c r="J83" s="51" t="s">
        <v>74</v>
      </c>
      <c r="K83" s="146">
        <f t="shared" ref="K83" si="9">F83+H83</f>
        <v>0</v>
      </c>
      <c r="L83" s="147"/>
      <c r="M83" s="53" t="s">
        <v>74</v>
      </c>
      <c r="N83" s="2"/>
      <c r="O83" s="2"/>
      <c r="P83" s="2"/>
    </row>
    <row r="84" spans="1:16" x14ac:dyDescent="0.4">
      <c r="A84" s="2"/>
      <c r="B84" s="10">
        <v>13</v>
      </c>
      <c r="C84" s="50"/>
      <c r="D84" s="29"/>
      <c r="E84" s="6"/>
      <c r="F84" s="43"/>
      <c r="G84" s="51" t="s">
        <v>74</v>
      </c>
      <c r="H84" s="148"/>
      <c r="I84" s="149"/>
      <c r="J84" s="51" t="s">
        <v>74</v>
      </c>
      <c r="K84" s="146">
        <f t="shared" ref="K84" si="10">F84+H84</f>
        <v>0</v>
      </c>
      <c r="L84" s="147"/>
      <c r="M84" s="53" t="s">
        <v>74</v>
      </c>
      <c r="N84" s="2"/>
      <c r="O84" s="2"/>
      <c r="P84" s="2"/>
    </row>
    <row r="85" spans="1:16" x14ac:dyDescent="0.4">
      <c r="A85" s="2"/>
      <c r="B85" s="10">
        <v>14</v>
      </c>
      <c r="C85" s="50"/>
      <c r="D85" s="29"/>
      <c r="E85" s="6"/>
      <c r="F85" s="43"/>
      <c r="G85" s="51" t="s">
        <v>74</v>
      </c>
      <c r="H85" s="148"/>
      <c r="I85" s="149"/>
      <c r="J85" s="51" t="s">
        <v>74</v>
      </c>
      <c r="K85" s="146">
        <f t="shared" ref="K85" si="11">F85+H85</f>
        <v>0</v>
      </c>
      <c r="L85" s="147"/>
      <c r="M85" s="53" t="s">
        <v>74</v>
      </c>
      <c r="N85" s="2"/>
      <c r="O85" s="2"/>
      <c r="P85" s="2"/>
    </row>
    <row r="86" spans="1:16" x14ac:dyDescent="0.4">
      <c r="A86" s="2"/>
      <c r="B86" s="10">
        <v>15</v>
      </c>
      <c r="C86" s="50"/>
      <c r="D86" s="29"/>
      <c r="E86" s="6"/>
      <c r="F86" s="43"/>
      <c r="G86" s="51" t="s">
        <v>74</v>
      </c>
      <c r="H86" s="148"/>
      <c r="I86" s="149"/>
      <c r="J86" s="51" t="s">
        <v>74</v>
      </c>
      <c r="K86" s="146">
        <f t="shared" ref="K86" si="12">F86+H86</f>
        <v>0</v>
      </c>
      <c r="L86" s="147"/>
      <c r="M86" s="53" t="s">
        <v>74</v>
      </c>
      <c r="N86" s="2"/>
      <c r="O86" s="2"/>
      <c r="P86" s="2"/>
    </row>
    <row r="87" spans="1:16" x14ac:dyDescent="0.4">
      <c r="A87" s="2"/>
      <c r="B87" s="10">
        <v>16</v>
      </c>
      <c r="C87" s="50"/>
      <c r="D87" s="29"/>
      <c r="E87" s="6"/>
      <c r="F87" s="43"/>
      <c r="G87" s="51" t="s">
        <v>74</v>
      </c>
      <c r="H87" s="148"/>
      <c r="I87" s="149"/>
      <c r="J87" s="51" t="s">
        <v>74</v>
      </c>
      <c r="K87" s="146">
        <f t="shared" ref="K87" si="13">F87+H87</f>
        <v>0</v>
      </c>
      <c r="L87" s="147"/>
      <c r="M87" s="53" t="s">
        <v>74</v>
      </c>
      <c r="N87" s="2"/>
      <c r="O87" s="2"/>
      <c r="P87" s="2"/>
    </row>
    <row r="88" spans="1:16" x14ac:dyDescent="0.4">
      <c r="A88" s="2"/>
      <c r="B88" s="10">
        <v>17</v>
      </c>
      <c r="C88" s="50"/>
      <c r="D88" s="29"/>
      <c r="E88" s="6"/>
      <c r="F88" s="43"/>
      <c r="G88" s="51" t="s">
        <v>74</v>
      </c>
      <c r="H88" s="148"/>
      <c r="I88" s="149"/>
      <c r="J88" s="51" t="s">
        <v>74</v>
      </c>
      <c r="K88" s="146">
        <f t="shared" ref="K88" si="14">F88+H88</f>
        <v>0</v>
      </c>
      <c r="L88" s="147"/>
      <c r="M88" s="53" t="s">
        <v>74</v>
      </c>
      <c r="N88" s="2"/>
      <c r="O88" s="2"/>
      <c r="P88" s="2"/>
    </row>
    <row r="89" spans="1:16" x14ac:dyDescent="0.4">
      <c r="A89" s="2"/>
      <c r="B89" s="10">
        <v>18</v>
      </c>
      <c r="C89" s="50"/>
      <c r="D89" s="29"/>
      <c r="E89" s="6"/>
      <c r="F89" s="43"/>
      <c r="G89" s="51" t="s">
        <v>74</v>
      </c>
      <c r="H89" s="148"/>
      <c r="I89" s="149"/>
      <c r="J89" s="51" t="s">
        <v>74</v>
      </c>
      <c r="K89" s="146">
        <f t="shared" ref="K89" si="15">F89+H89</f>
        <v>0</v>
      </c>
      <c r="L89" s="147"/>
      <c r="M89" s="53" t="s">
        <v>74</v>
      </c>
      <c r="N89" s="2"/>
      <c r="O89" s="2"/>
      <c r="P89" s="2"/>
    </row>
    <row r="90" spans="1:16" x14ac:dyDescent="0.4">
      <c r="A90" s="2"/>
      <c r="B90" s="10">
        <v>19</v>
      </c>
      <c r="C90" s="50"/>
      <c r="D90" s="29"/>
      <c r="E90" s="6"/>
      <c r="F90" s="43"/>
      <c r="G90" s="51" t="s">
        <v>74</v>
      </c>
      <c r="H90" s="148"/>
      <c r="I90" s="149"/>
      <c r="J90" s="51" t="s">
        <v>74</v>
      </c>
      <c r="K90" s="146">
        <f t="shared" ref="K90" si="16">F90+H90</f>
        <v>0</v>
      </c>
      <c r="L90" s="147"/>
      <c r="M90" s="53" t="s">
        <v>74</v>
      </c>
      <c r="N90" s="2"/>
      <c r="O90" s="2"/>
      <c r="P90" s="2"/>
    </row>
    <row r="91" spans="1:16" x14ac:dyDescent="0.4">
      <c r="A91" s="2"/>
      <c r="B91" s="10">
        <v>20</v>
      </c>
      <c r="C91" s="50"/>
      <c r="D91" s="29"/>
      <c r="E91" s="6"/>
      <c r="F91" s="43"/>
      <c r="G91" s="51" t="s">
        <v>74</v>
      </c>
      <c r="H91" s="148"/>
      <c r="I91" s="149"/>
      <c r="J91" s="51" t="s">
        <v>74</v>
      </c>
      <c r="K91" s="146">
        <f t="shared" ref="K91" si="17">F91+H91</f>
        <v>0</v>
      </c>
      <c r="L91" s="147"/>
      <c r="M91" s="53" t="s">
        <v>74</v>
      </c>
      <c r="N91" s="2"/>
      <c r="O91" s="2"/>
      <c r="P91" s="2"/>
    </row>
    <row r="92" spans="1:16" ht="19.5" thickBot="1" x14ac:dyDescent="0.45">
      <c r="A92" s="2"/>
      <c r="B92" s="10"/>
      <c r="C92" s="175" t="s">
        <v>101</v>
      </c>
      <c r="D92" s="176"/>
      <c r="E92" s="176"/>
      <c r="F92" s="176"/>
      <c r="G92" s="176"/>
      <c r="H92" s="176"/>
      <c r="I92" s="176"/>
      <c r="J92" s="176"/>
      <c r="K92" s="176"/>
      <c r="L92" s="176"/>
      <c r="M92" s="54"/>
      <c r="N92" s="2"/>
      <c r="O92" s="2"/>
      <c r="P92" s="2"/>
    </row>
    <row r="93" spans="1:16" ht="19.5" thickBot="1" x14ac:dyDescent="0.45">
      <c r="A93" s="2"/>
      <c r="B93" s="127" t="s">
        <v>80</v>
      </c>
      <c r="C93" s="68" t="str">
        <f>IF(COUNTA(入力欄!C72:C91)=0,"",COUNTA(入力欄!C72:C91))</f>
        <v/>
      </c>
      <c r="D93" s="15" t="s">
        <v>81</v>
      </c>
      <c r="E93" s="15"/>
      <c r="F93" s="69" t="str">
        <f>IF(SUM(F72:F91)=0,"",SUM(F72:F91))</f>
        <v/>
      </c>
      <c r="G93" s="66" t="s">
        <v>74</v>
      </c>
      <c r="H93" s="168" t="str">
        <f>IF(SUM(H72:I91)=0,"",SUM(H72:I91))</f>
        <v/>
      </c>
      <c r="I93" s="169"/>
      <c r="J93" s="66" t="s">
        <v>74</v>
      </c>
      <c r="K93" s="168" t="str">
        <f>IF(SUM(K72:L91)=0,"",SUM(K72:L91))</f>
        <v/>
      </c>
      <c r="L93" s="169"/>
      <c r="M93" s="67" t="s">
        <v>74</v>
      </c>
      <c r="N93" s="2"/>
      <c r="O93" s="2"/>
      <c r="P93" s="2"/>
    </row>
    <row r="94" spans="1:16" ht="19.5" x14ac:dyDescent="0.4">
      <c r="A94" s="2"/>
      <c r="B94" s="5"/>
      <c r="C94" s="141" t="str">
        <f>IF(K93="","",IF(OR(K93*100/1000&gt;F39,K93*100/1000&gt;F50),"","一人あたり100gオーバーしています。ご確認下さい。※のべ人数×100gが超えていれば、この文字は消えます。"))</f>
        <v/>
      </c>
      <c r="D94" s="141"/>
      <c r="E94" s="141"/>
      <c r="F94" s="141"/>
      <c r="G94" s="141"/>
      <c r="H94" s="141"/>
      <c r="I94" s="141"/>
      <c r="J94" s="141"/>
      <c r="K94" s="141"/>
      <c r="L94" s="141"/>
      <c r="M94" s="51"/>
      <c r="N94" s="2"/>
      <c r="O94" s="2"/>
      <c r="P94" s="2"/>
    </row>
    <row r="95" spans="1:16" x14ac:dyDescent="0.4">
      <c r="A95" s="2"/>
      <c r="B95" s="2"/>
      <c r="C95" s="2"/>
      <c r="D95" s="2"/>
      <c r="E95" s="2"/>
      <c r="F95" s="23"/>
      <c r="G95" s="23"/>
      <c r="H95" s="23"/>
      <c r="I95" s="2"/>
      <c r="J95" s="2"/>
      <c r="K95" s="2"/>
      <c r="L95" s="2"/>
      <c r="M95" s="29"/>
      <c r="N95" s="2"/>
      <c r="O95" s="2"/>
      <c r="P95" s="2"/>
    </row>
    <row r="96" spans="1:16" ht="24" x14ac:dyDescent="0.4">
      <c r="A96" s="2"/>
      <c r="B96" s="2"/>
      <c r="C96" s="4"/>
      <c r="D96" s="4"/>
      <c r="E96" s="2"/>
      <c r="F96" s="23"/>
      <c r="G96" s="23"/>
      <c r="H96" s="23"/>
      <c r="I96" s="23"/>
      <c r="J96" s="23"/>
      <c r="K96" s="140" t="s">
        <v>84</v>
      </c>
      <c r="L96" s="140"/>
      <c r="M96" s="140"/>
      <c r="N96" s="140"/>
      <c r="O96" s="140"/>
      <c r="P96" s="2"/>
    </row>
    <row r="97" spans="1:16" ht="24" x14ac:dyDescent="0.4">
      <c r="A97" s="2"/>
      <c r="B97" s="2"/>
      <c r="C97" s="2"/>
      <c r="D97" s="2"/>
      <c r="E97" s="2"/>
      <c r="F97" s="23"/>
      <c r="G97" s="23"/>
      <c r="H97" s="23"/>
      <c r="I97" s="2"/>
      <c r="J97" s="2"/>
      <c r="K97" s="140" t="s">
        <v>87</v>
      </c>
      <c r="L97" s="140"/>
      <c r="M97" s="140"/>
      <c r="N97" s="140"/>
      <c r="O97" s="140"/>
      <c r="P97" s="2"/>
    </row>
    <row r="98" spans="1:16" ht="24" x14ac:dyDescent="0.4">
      <c r="A98" s="2"/>
      <c r="B98" s="2"/>
      <c r="C98" s="2"/>
      <c r="D98" s="2"/>
      <c r="E98" s="2"/>
      <c r="F98" s="23"/>
      <c r="G98" s="23"/>
      <c r="H98" s="23"/>
      <c r="I98" s="2"/>
      <c r="J98" s="2"/>
      <c r="K98" s="140" t="s">
        <v>88</v>
      </c>
      <c r="L98" s="140"/>
      <c r="M98" s="140"/>
      <c r="N98" s="140"/>
      <c r="O98" s="140"/>
      <c r="P98" s="2"/>
    </row>
    <row r="99" spans="1:16" x14ac:dyDescent="0.4">
      <c r="A99" s="2"/>
      <c r="B99" s="2"/>
      <c r="C99" s="2"/>
      <c r="D99" s="2"/>
      <c r="E99" s="2"/>
      <c r="F99" s="23"/>
      <c r="G99" s="23"/>
      <c r="H99" s="23"/>
      <c r="I99" s="2"/>
      <c r="J99" s="2"/>
      <c r="K99" s="2"/>
      <c r="L99" s="2"/>
      <c r="M99" s="2"/>
      <c r="N99" s="2"/>
      <c r="O99" s="2"/>
      <c r="P99" s="2"/>
    </row>
    <row r="100" spans="1:16" x14ac:dyDescent="0.4">
      <c r="A100" s="2"/>
      <c r="B100" s="2"/>
      <c r="C100" s="2"/>
      <c r="D100" s="2"/>
      <c r="E100" s="2"/>
      <c r="F100" s="23"/>
      <c r="G100" s="23"/>
      <c r="H100" s="23"/>
      <c r="I100" s="2"/>
      <c r="J100" s="2"/>
      <c r="K100" s="2"/>
      <c r="L100" s="2"/>
      <c r="M100" s="2"/>
      <c r="N100" s="2"/>
      <c r="O100" s="2"/>
      <c r="P100" s="2"/>
    </row>
    <row r="101" spans="1:16" x14ac:dyDescent="0.4">
      <c r="A101" s="2"/>
      <c r="B101" s="2"/>
      <c r="C101" s="2"/>
      <c r="D101" s="2"/>
      <c r="E101" s="2"/>
      <c r="F101" s="23"/>
      <c r="G101" s="23"/>
      <c r="H101" s="23"/>
      <c r="I101" s="2"/>
      <c r="J101" s="2"/>
      <c r="K101" s="2"/>
      <c r="L101" s="2"/>
      <c r="M101" s="2"/>
      <c r="N101" s="2"/>
      <c r="O101" s="2"/>
      <c r="P101" s="2"/>
    </row>
    <row r="102" spans="1:16" x14ac:dyDescent="0.4">
      <c r="A102" s="2"/>
      <c r="B102" s="2"/>
      <c r="C102" s="2"/>
      <c r="D102" s="2"/>
      <c r="E102" s="2"/>
      <c r="F102" s="23"/>
      <c r="G102" s="23"/>
      <c r="H102" s="23"/>
      <c r="I102" s="2"/>
      <c r="J102" s="2"/>
      <c r="K102" s="2"/>
      <c r="L102" s="2"/>
      <c r="M102" s="2"/>
      <c r="N102" s="2"/>
      <c r="O102" s="2"/>
      <c r="P102" s="2"/>
    </row>
    <row r="103" spans="1:16" x14ac:dyDescent="0.4">
      <c r="A103" s="2"/>
      <c r="B103" s="2"/>
      <c r="C103" s="2"/>
      <c r="D103" s="2"/>
      <c r="E103" s="2"/>
      <c r="F103" s="23"/>
      <c r="G103" s="23"/>
      <c r="H103" s="23"/>
      <c r="I103" s="2"/>
      <c r="J103" s="2"/>
      <c r="K103" s="2"/>
      <c r="L103" s="2"/>
      <c r="M103" s="2"/>
      <c r="N103" s="2"/>
      <c r="O103" s="2"/>
      <c r="P103" s="2"/>
    </row>
    <row r="104" spans="1:16" x14ac:dyDescent="0.4">
      <c r="A104" s="2"/>
      <c r="B104" s="2"/>
      <c r="C104" s="2"/>
      <c r="D104" s="2"/>
      <c r="E104" s="2"/>
      <c r="F104" s="23"/>
      <c r="G104" s="23"/>
      <c r="H104" s="23"/>
      <c r="I104" s="2"/>
      <c r="J104" s="2"/>
      <c r="K104" s="2"/>
      <c r="L104" s="2"/>
      <c r="M104" s="2"/>
      <c r="N104" s="2"/>
      <c r="O104" s="2"/>
      <c r="P104" s="2"/>
    </row>
    <row r="105" spans="1:16" x14ac:dyDescent="0.4">
      <c r="A105" s="2"/>
      <c r="B105" s="2"/>
      <c r="C105" s="2"/>
      <c r="D105" s="2"/>
      <c r="E105" s="2"/>
      <c r="F105" s="23"/>
      <c r="G105" s="23"/>
      <c r="H105" s="23"/>
      <c r="I105" s="2"/>
      <c r="J105" s="2"/>
      <c r="K105" s="2"/>
      <c r="L105" s="2"/>
      <c r="M105" s="2"/>
      <c r="N105" s="2"/>
      <c r="O105" s="2"/>
      <c r="P105" s="2"/>
    </row>
    <row r="106" spans="1:16" x14ac:dyDescent="0.4">
      <c r="A106" s="2"/>
      <c r="B106" s="2"/>
      <c r="C106" s="2"/>
      <c r="D106" s="2"/>
      <c r="E106" s="2"/>
      <c r="F106" s="23"/>
      <c r="G106" s="23"/>
      <c r="H106" s="23"/>
      <c r="I106" s="2"/>
      <c r="J106" s="2"/>
      <c r="K106" s="2"/>
      <c r="L106" s="2"/>
      <c r="M106" s="2"/>
      <c r="N106" s="2"/>
      <c r="O106" s="2"/>
      <c r="P106" s="2"/>
    </row>
    <row r="107" spans="1:16" x14ac:dyDescent="0.4">
      <c r="A107" s="2"/>
      <c r="B107" s="2"/>
      <c r="C107" s="2"/>
      <c r="D107" s="2"/>
      <c r="E107" s="2"/>
      <c r="F107" s="23"/>
      <c r="G107" s="23"/>
      <c r="H107" s="23"/>
      <c r="I107" s="2"/>
      <c r="J107" s="2"/>
      <c r="K107" s="2"/>
      <c r="L107" s="2"/>
      <c r="M107" s="2"/>
      <c r="N107" s="2"/>
      <c r="O107" s="2"/>
      <c r="P107" s="2"/>
    </row>
    <row r="108" spans="1:16" x14ac:dyDescent="0.4">
      <c r="A108" s="2"/>
      <c r="B108" s="2"/>
      <c r="C108" s="2"/>
      <c r="D108" s="2"/>
      <c r="E108" s="2"/>
      <c r="F108" s="23"/>
      <c r="G108" s="23"/>
      <c r="H108" s="23"/>
      <c r="I108" s="2"/>
      <c r="J108" s="2"/>
      <c r="K108" s="2"/>
      <c r="L108" s="2"/>
      <c r="M108" s="2"/>
      <c r="N108" s="2"/>
      <c r="O108" s="2"/>
      <c r="P108" s="2"/>
    </row>
    <row r="109" spans="1:16" x14ac:dyDescent="0.4">
      <c r="A109" s="2"/>
      <c r="B109" s="2"/>
      <c r="C109" s="2"/>
      <c r="D109" s="2"/>
      <c r="E109" s="2"/>
      <c r="F109" s="23"/>
      <c r="G109" s="23"/>
      <c r="H109" s="23"/>
      <c r="I109" s="2"/>
      <c r="J109" s="2"/>
      <c r="K109" s="2"/>
      <c r="L109" s="2"/>
      <c r="M109" s="2"/>
      <c r="N109" s="2"/>
      <c r="O109" s="2"/>
      <c r="P109" s="2"/>
    </row>
    <row r="110" spans="1:16" x14ac:dyDescent="0.4">
      <c r="A110" s="2"/>
      <c r="B110" s="2"/>
      <c r="C110" s="2"/>
      <c r="D110" s="2"/>
      <c r="E110" s="2"/>
      <c r="F110" s="23"/>
      <c r="G110" s="23"/>
      <c r="H110" s="23"/>
      <c r="I110" s="2"/>
      <c r="J110" s="2"/>
      <c r="K110" s="2"/>
      <c r="L110" s="2"/>
      <c r="M110" s="2"/>
      <c r="N110" s="2"/>
      <c r="O110" s="2"/>
      <c r="P110" s="2"/>
    </row>
    <row r="111" spans="1:16" x14ac:dyDescent="0.4">
      <c r="A111" s="2"/>
      <c r="B111" s="2"/>
      <c r="C111" s="2"/>
      <c r="D111" s="2"/>
      <c r="E111" s="2"/>
      <c r="F111" s="23"/>
      <c r="G111" s="23"/>
      <c r="H111" s="23"/>
      <c r="I111" s="2"/>
      <c r="J111" s="2"/>
      <c r="K111" s="2"/>
      <c r="L111" s="2"/>
      <c r="M111" s="2"/>
      <c r="N111" s="2"/>
      <c r="O111" s="2"/>
      <c r="P111" s="2"/>
    </row>
    <row r="112" spans="1:16" x14ac:dyDescent="0.4">
      <c r="A112" s="2"/>
      <c r="B112" s="2"/>
      <c r="C112" s="2"/>
      <c r="D112" s="2"/>
      <c r="E112" s="2"/>
      <c r="F112" s="23"/>
      <c r="G112" s="23"/>
      <c r="H112" s="23"/>
      <c r="I112" s="2"/>
      <c r="J112" s="2"/>
      <c r="K112" s="2"/>
      <c r="L112" s="2"/>
      <c r="M112" s="2"/>
      <c r="N112" s="2"/>
      <c r="O112" s="2"/>
      <c r="P112" s="2"/>
    </row>
    <row r="113" spans="1:16" x14ac:dyDescent="0.4">
      <c r="A113" s="2"/>
      <c r="B113" s="2"/>
      <c r="C113" s="2"/>
      <c r="D113" s="2"/>
      <c r="E113" s="2"/>
      <c r="F113" s="23"/>
      <c r="G113" s="23"/>
      <c r="H113" s="23"/>
      <c r="I113" s="2"/>
      <c r="J113" s="2"/>
      <c r="K113" s="2"/>
      <c r="L113" s="2"/>
      <c r="M113" s="2"/>
      <c r="N113" s="2"/>
      <c r="O113" s="2"/>
      <c r="P113" s="2"/>
    </row>
    <row r="114" spans="1:16" x14ac:dyDescent="0.4">
      <c r="A114" s="2"/>
      <c r="B114" s="2"/>
      <c r="C114" s="2"/>
      <c r="D114" s="2"/>
      <c r="E114" s="2"/>
      <c r="F114" s="23"/>
      <c r="G114" s="23"/>
      <c r="H114" s="23"/>
      <c r="I114" s="2"/>
      <c r="J114" s="2"/>
      <c r="K114" s="2"/>
      <c r="L114" s="2"/>
      <c r="M114" s="2"/>
      <c r="N114" s="2"/>
      <c r="O114" s="2"/>
      <c r="P114" s="2"/>
    </row>
    <row r="115" spans="1:16" x14ac:dyDescent="0.4">
      <c r="A115" s="2"/>
      <c r="B115" s="2"/>
      <c r="C115" s="2"/>
      <c r="D115" s="2"/>
      <c r="E115" s="2"/>
      <c r="F115" s="23"/>
      <c r="G115" s="23"/>
      <c r="H115" s="23"/>
      <c r="I115" s="2"/>
      <c r="J115" s="2"/>
      <c r="K115" s="2"/>
      <c r="L115" s="2"/>
      <c r="M115" s="2"/>
      <c r="N115" s="2"/>
      <c r="O115" s="2"/>
      <c r="P115" s="2"/>
    </row>
    <row r="116" spans="1:16" x14ac:dyDescent="0.4">
      <c r="A116" s="2"/>
      <c r="B116" s="2"/>
      <c r="C116" s="2"/>
      <c r="D116" s="2"/>
      <c r="E116" s="2"/>
      <c r="F116" s="23"/>
      <c r="G116" s="23"/>
      <c r="H116" s="23"/>
      <c r="I116" s="2"/>
      <c r="J116" s="2"/>
      <c r="K116" s="2"/>
      <c r="L116" s="2"/>
      <c r="M116" s="2"/>
      <c r="N116" s="2"/>
      <c r="O116" s="2"/>
      <c r="P116" s="2"/>
    </row>
    <row r="117" spans="1:16" x14ac:dyDescent="0.4">
      <c r="A117" s="2"/>
      <c r="B117" s="2"/>
      <c r="C117" s="2"/>
      <c r="D117" s="2"/>
      <c r="E117" s="2"/>
      <c r="F117" s="23"/>
      <c r="G117" s="23"/>
      <c r="H117" s="23"/>
      <c r="I117" s="2"/>
      <c r="J117" s="2"/>
      <c r="K117" s="2"/>
      <c r="L117" s="2"/>
      <c r="M117" s="2"/>
      <c r="N117" s="2"/>
      <c r="O117" s="2"/>
      <c r="P117" s="2"/>
    </row>
    <row r="118" spans="1:16" x14ac:dyDescent="0.4">
      <c r="A118" s="2"/>
      <c r="B118" s="2"/>
      <c r="C118" s="2"/>
      <c r="D118" s="2"/>
      <c r="E118" s="2"/>
      <c r="F118" s="23"/>
      <c r="G118" s="23"/>
      <c r="H118" s="23"/>
      <c r="I118" s="2"/>
      <c r="J118" s="2"/>
      <c r="K118" s="2"/>
      <c r="L118" s="2"/>
      <c r="M118" s="2"/>
      <c r="N118" s="2"/>
      <c r="O118" s="2"/>
      <c r="P118" s="2"/>
    </row>
    <row r="119" spans="1:16" x14ac:dyDescent="0.4">
      <c r="A119" s="2"/>
      <c r="B119" s="2"/>
      <c r="C119" s="2"/>
      <c r="D119" s="2"/>
      <c r="E119" s="2"/>
      <c r="F119" s="23"/>
      <c r="G119" s="23"/>
      <c r="H119" s="23"/>
      <c r="I119" s="2"/>
      <c r="J119" s="2"/>
      <c r="K119" s="2"/>
      <c r="L119" s="2"/>
      <c r="M119" s="2"/>
      <c r="N119" s="2"/>
      <c r="O119" s="2"/>
      <c r="P119" s="2"/>
    </row>
    <row r="120" spans="1:16" x14ac:dyDescent="0.4">
      <c r="A120" s="2"/>
      <c r="B120" s="2"/>
      <c r="C120" s="2"/>
      <c r="D120" s="2"/>
      <c r="E120" s="2"/>
      <c r="F120" s="23"/>
      <c r="G120" s="23"/>
      <c r="H120" s="23"/>
      <c r="I120" s="2"/>
      <c r="J120" s="2"/>
      <c r="K120" s="2"/>
      <c r="L120" s="2"/>
      <c r="M120" s="2"/>
      <c r="N120" s="2"/>
      <c r="O120" s="2"/>
      <c r="P120" s="2"/>
    </row>
    <row r="121" spans="1:16" x14ac:dyDescent="0.4">
      <c r="A121" s="2"/>
      <c r="B121" s="2"/>
      <c r="C121" s="2"/>
      <c r="D121" s="2"/>
      <c r="E121" s="2"/>
      <c r="F121" s="23"/>
      <c r="G121" s="23"/>
      <c r="H121" s="23"/>
      <c r="I121" s="2"/>
      <c r="J121" s="2"/>
      <c r="K121" s="2"/>
      <c r="L121" s="2"/>
      <c r="M121" s="2"/>
      <c r="N121" s="2"/>
      <c r="O121" s="2"/>
      <c r="P121" s="2"/>
    </row>
    <row r="122" spans="1:16" x14ac:dyDescent="0.4">
      <c r="A122" s="2"/>
      <c r="B122" s="2"/>
      <c r="C122" s="2"/>
      <c r="D122" s="2"/>
      <c r="E122" s="2"/>
      <c r="F122" s="23"/>
      <c r="G122" s="23"/>
      <c r="H122" s="23"/>
      <c r="I122" s="2"/>
      <c r="J122" s="2"/>
      <c r="K122" s="2"/>
      <c r="L122" s="2"/>
      <c r="M122" s="2"/>
      <c r="N122" s="2"/>
      <c r="O122" s="2"/>
      <c r="P122" s="2"/>
    </row>
    <row r="123" spans="1:16" x14ac:dyDescent="0.4">
      <c r="A123" s="2"/>
      <c r="B123" s="2"/>
      <c r="C123" s="2"/>
      <c r="D123" s="2"/>
      <c r="E123" s="2"/>
      <c r="F123" s="23"/>
      <c r="G123" s="23"/>
      <c r="H123" s="23"/>
      <c r="I123" s="2"/>
      <c r="J123" s="2"/>
      <c r="K123" s="2"/>
      <c r="L123" s="2"/>
      <c r="M123" s="2"/>
      <c r="N123" s="2"/>
      <c r="O123" s="2"/>
      <c r="P123" s="2"/>
    </row>
    <row r="124" spans="1:16" x14ac:dyDescent="0.4">
      <c r="A124" s="2"/>
      <c r="B124" s="2"/>
      <c r="C124" s="2"/>
      <c r="D124" s="2"/>
      <c r="E124" s="2"/>
      <c r="F124" s="23"/>
      <c r="G124" s="23"/>
      <c r="H124" s="23"/>
      <c r="I124" s="2"/>
      <c r="J124" s="2"/>
      <c r="K124" s="2"/>
      <c r="L124" s="2"/>
      <c r="M124" s="2"/>
      <c r="N124" s="2"/>
      <c r="O124" s="2"/>
      <c r="P124" s="2"/>
    </row>
    <row r="125" spans="1:16" x14ac:dyDescent="0.4">
      <c r="A125" s="2"/>
      <c r="B125" s="2"/>
      <c r="C125" s="2"/>
      <c r="D125" s="2"/>
      <c r="E125" s="2"/>
      <c r="F125" s="23"/>
      <c r="G125" s="23"/>
      <c r="H125" s="23"/>
      <c r="I125" s="2"/>
      <c r="J125" s="2"/>
      <c r="K125" s="2"/>
      <c r="L125" s="2"/>
      <c r="M125" s="2"/>
      <c r="N125" s="2"/>
      <c r="O125" s="2"/>
      <c r="P125" s="2"/>
    </row>
    <row r="126" spans="1:16" x14ac:dyDescent="0.4">
      <c r="A126" s="2"/>
      <c r="B126" s="2"/>
      <c r="C126" s="2"/>
      <c r="D126" s="2"/>
      <c r="E126" s="2"/>
      <c r="F126" s="23"/>
      <c r="G126" s="23"/>
      <c r="H126" s="23"/>
      <c r="I126" s="2"/>
      <c r="J126" s="2"/>
      <c r="K126" s="2"/>
      <c r="L126" s="2"/>
      <c r="M126" s="2"/>
      <c r="N126" s="2"/>
      <c r="O126" s="2"/>
      <c r="P126" s="2"/>
    </row>
    <row r="127" spans="1:16" x14ac:dyDescent="0.4">
      <c r="A127" s="2"/>
      <c r="B127" s="2"/>
      <c r="C127" s="2"/>
      <c r="D127" s="2"/>
      <c r="E127" s="2"/>
      <c r="F127" s="23"/>
      <c r="G127" s="23"/>
      <c r="H127" s="23"/>
      <c r="I127" s="2"/>
      <c r="J127" s="2"/>
      <c r="K127" s="2"/>
      <c r="L127" s="2"/>
      <c r="M127" s="2"/>
      <c r="N127" s="2"/>
      <c r="O127" s="2"/>
      <c r="P127" s="2"/>
    </row>
    <row r="128" spans="1:16" x14ac:dyDescent="0.4">
      <c r="A128" s="2"/>
      <c r="B128" s="2"/>
      <c r="C128" s="2"/>
      <c r="D128" s="2"/>
      <c r="E128" s="2"/>
      <c r="F128" s="23"/>
      <c r="G128" s="23"/>
      <c r="H128" s="23"/>
      <c r="I128" s="2"/>
      <c r="J128" s="2"/>
      <c r="K128" s="2"/>
      <c r="L128" s="2"/>
      <c r="M128" s="2"/>
      <c r="N128" s="2"/>
      <c r="O128" s="2"/>
      <c r="P128" s="2"/>
    </row>
    <row r="129" spans="1:16" x14ac:dyDescent="0.4">
      <c r="A129" s="2"/>
      <c r="B129" s="2"/>
      <c r="C129" s="2"/>
      <c r="D129" s="2"/>
      <c r="E129" s="2"/>
      <c r="F129" s="23"/>
      <c r="G129" s="23"/>
      <c r="H129" s="23"/>
      <c r="I129" s="2"/>
      <c r="J129" s="2"/>
      <c r="K129" s="2"/>
      <c r="L129" s="2"/>
      <c r="M129" s="2"/>
      <c r="N129" s="2"/>
      <c r="O129" s="2"/>
      <c r="P129" s="2"/>
    </row>
    <row r="130" spans="1:16" x14ac:dyDescent="0.4">
      <c r="A130" s="2"/>
      <c r="B130" s="2"/>
      <c r="C130" s="2"/>
      <c r="D130" s="2"/>
      <c r="E130" s="2"/>
      <c r="F130" s="23"/>
      <c r="G130" s="23"/>
      <c r="H130" s="23"/>
      <c r="I130" s="2"/>
      <c r="J130" s="2"/>
      <c r="K130" s="2"/>
      <c r="L130" s="2"/>
      <c r="M130" s="2"/>
      <c r="N130" s="2"/>
      <c r="O130" s="2"/>
      <c r="P130" s="2"/>
    </row>
    <row r="131" spans="1:16" x14ac:dyDescent="0.4">
      <c r="A131" s="2"/>
      <c r="B131" s="2"/>
      <c r="C131" s="2"/>
      <c r="D131" s="2"/>
      <c r="E131" s="2"/>
      <c r="F131" s="23"/>
      <c r="G131" s="23"/>
      <c r="H131" s="23"/>
      <c r="I131" s="2"/>
      <c r="J131" s="2"/>
      <c r="K131" s="2"/>
      <c r="L131" s="2"/>
      <c r="M131" s="2"/>
      <c r="N131" s="2"/>
      <c r="O131" s="2"/>
      <c r="P131" s="2"/>
    </row>
    <row r="132" spans="1:16" x14ac:dyDescent="0.4">
      <c r="A132" s="2"/>
      <c r="B132" s="2"/>
      <c r="C132" s="2"/>
      <c r="D132" s="2"/>
      <c r="E132" s="2"/>
      <c r="F132" s="23"/>
      <c r="G132" s="23"/>
      <c r="H132" s="23"/>
      <c r="I132" s="2"/>
      <c r="J132" s="2"/>
      <c r="K132" s="2"/>
      <c r="L132" s="2"/>
      <c r="M132" s="2"/>
      <c r="N132" s="2"/>
      <c r="O132" s="2"/>
      <c r="P132" s="2"/>
    </row>
    <row r="133" spans="1:16" x14ac:dyDescent="0.4">
      <c r="A133" s="2"/>
      <c r="B133" s="2"/>
      <c r="C133" s="2"/>
      <c r="D133" s="2"/>
      <c r="E133" s="2"/>
      <c r="F133" s="23"/>
      <c r="G133" s="23"/>
      <c r="H133" s="23"/>
      <c r="I133" s="2"/>
      <c r="J133" s="2"/>
      <c r="K133" s="2"/>
      <c r="L133" s="2"/>
      <c r="M133" s="2"/>
      <c r="N133" s="2"/>
      <c r="O133" s="2"/>
      <c r="P133" s="2"/>
    </row>
    <row r="134" spans="1:16" x14ac:dyDescent="0.4">
      <c r="A134" s="2"/>
      <c r="B134" s="2"/>
      <c r="C134" s="2"/>
      <c r="D134" s="2"/>
      <c r="E134" s="2"/>
      <c r="F134" s="23"/>
      <c r="G134" s="23"/>
      <c r="H134" s="23"/>
      <c r="I134" s="2"/>
      <c r="J134" s="2"/>
      <c r="K134" s="2"/>
      <c r="L134" s="2"/>
      <c r="M134" s="2"/>
      <c r="N134" s="2"/>
      <c r="O134" s="2"/>
      <c r="P134" s="2"/>
    </row>
    <row r="135" spans="1:16" x14ac:dyDescent="0.4">
      <c r="A135" s="2"/>
      <c r="B135" s="2"/>
      <c r="C135" s="2"/>
      <c r="D135" s="2"/>
      <c r="E135" s="2"/>
      <c r="F135" s="23"/>
      <c r="G135" s="23"/>
      <c r="H135" s="23"/>
      <c r="I135" s="2"/>
      <c r="J135" s="2"/>
      <c r="K135" s="2"/>
      <c r="L135" s="2"/>
      <c r="M135" s="2"/>
      <c r="N135" s="2"/>
      <c r="O135" s="2"/>
      <c r="P135" s="2"/>
    </row>
  </sheetData>
  <sheetProtection algorithmName="SHA-512" hashValue="NAwYntw998uxjJPDZUpPTnrWBlBVw+mRbtrm+s9cIG2FAC5UFwMZd8i6hXwbQhNyCRSgXsPzUpJIftjMYKBPwg==" saltValue="o+RNcGb5h96+XG7nvu6UlQ==" spinCount="100000" sheet="1" objects="1" scenarios="1"/>
  <protectedRanges>
    <protectedRange sqref="C72:C91 F72:F91 H72:I91" name="範囲4"/>
    <protectedRange sqref="F25 J25 L25 F31 F33 F35 F39 F44:L56 F41:K41 F37:G37 I36:I38" name="範囲2"/>
    <protectedRange sqref="F5 F7:J7 F9 F11:H11 F13 F15 F17 F19:H19 H13:I13 I8 L8" name="範囲1"/>
  </protectedRanges>
  <mergeCells count="62">
    <mergeCell ref="F7:J7"/>
    <mergeCell ref="C92:L92"/>
    <mergeCell ref="N19:O19"/>
    <mergeCell ref="N20:O20"/>
    <mergeCell ref="N67:O67"/>
    <mergeCell ref="N68:O68"/>
    <mergeCell ref="H83:I83"/>
    <mergeCell ref="H84:I84"/>
    <mergeCell ref="H85:I85"/>
    <mergeCell ref="H80:I80"/>
    <mergeCell ref="H86:I86"/>
    <mergeCell ref="H87:I87"/>
    <mergeCell ref="H88:I88"/>
    <mergeCell ref="H78:I78"/>
    <mergeCell ref="K78:L78"/>
    <mergeCell ref="H79:I79"/>
    <mergeCell ref="K96:O96"/>
    <mergeCell ref="N22:O22"/>
    <mergeCell ref="K82:L82"/>
    <mergeCell ref="K77:L77"/>
    <mergeCell ref="K98:O98"/>
    <mergeCell ref="N23:O23"/>
    <mergeCell ref="K88:L88"/>
    <mergeCell ref="K74:L74"/>
    <mergeCell ref="K83:L83"/>
    <mergeCell ref="K84:L84"/>
    <mergeCell ref="K85:L85"/>
    <mergeCell ref="K80:L80"/>
    <mergeCell ref="N41:O41"/>
    <mergeCell ref="N42:O42"/>
    <mergeCell ref="K86:L86"/>
    <mergeCell ref="K87:L87"/>
    <mergeCell ref="H93:I93"/>
    <mergeCell ref="K93:L93"/>
    <mergeCell ref="H89:I89"/>
    <mergeCell ref="K89:L89"/>
    <mergeCell ref="H90:I90"/>
    <mergeCell ref="K90:L90"/>
    <mergeCell ref="H91:I91"/>
    <mergeCell ref="K91:L91"/>
    <mergeCell ref="K79:L79"/>
    <mergeCell ref="F11:H11"/>
    <mergeCell ref="F41:K41"/>
    <mergeCell ref="H13:I13"/>
    <mergeCell ref="F19:H19"/>
    <mergeCell ref="F44:L56"/>
    <mergeCell ref="K97:O97"/>
    <mergeCell ref="C94:L94"/>
    <mergeCell ref="F37:G37"/>
    <mergeCell ref="H75:I75"/>
    <mergeCell ref="K75:L75"/>
    <mergeCell ref="H76:I76"/>
    <mergeCell ref="K76:L76"/>
    <mergeCell ref="H72:I72"/>
    <mergeCell ref="K72:L72"/>
    <mergeCell ref="H73:I73"/>
    <mergeCell ref="K73:L73"/>
    <mergeCell ref="H74:I74"/>
    <mergeCell ref="H81:I81"/>
    <mergeCell ref="K81:L81"/>
    <mergeCell ref="H82:I82"/>
    <mergeCell ref="H77:I77"/>
  </mergeCells>
  <phoneticPr fontId="1"/>
  <dataValidations count="7">
    <dataValidation type="whole" allowBlank="1" showInputMessage="1" showErrorMessage="1" error="上限が100gとなります。_x000a_100g以内で入力して下さい。" sqref="K72:K91" xr:uid="{7FC64326-9F23-4237-8EF6-8644FCE30D0B}">
      <formula1>0</formula1>
      <formula2>100</formula2>
    </dataValidation>
    <dataValidation type="date" allowBlank="1" showInputMessage="1" showErrorMessage="1" errorTitle="実施期間外です" error="実施期間は_x000a_6/1～10/31まで" sqref="F33" xr:uid="{3C34F0A6-A528-46D9-999D-CDF9EDA3ACAF}">
      <formula1>44348</formula1>
      <formula2>44500</formula2>
    </dataValidation>
    <dataValidation type="date" allowBlank="1" showInputMessage="1" showErrorMessage="1" errorTitle="実施期間外です" error="実施期間は_x000a_6/1～10/31まで" sqref="F35" xr:uid="{565C8C43-F7CC-4924-A1FE-464BAD1C1E1D}">
      <formula1>44347</formula1>
      <formula2>44500</formula2>
    </dataValidation>
    <dataValidation type="whole" operator="greaterThanOrEqual" allowBlank="1" showInputMessage="1" showErrorMessage="1" error="上限が100gとなります。_x000a_100g以内で入力して下さい。" sqref="F72:F91 H72:I91" xr:uid="{07B3B8B5-E5E9-40E9-AD85-552629B2BF10}">
      <formula1>0</formula1>
    </dataValidation>
    <dataValidation type="list" operator="equal" allowBlank="1" showDropDown="1" showInputMessage="1" showErrorMessage="1" error="〇　で入力してください" sqref="J26 J28 L26:L28" xr:uid="{BFB1A2FE-FD41-4BF7-A77B-0722B3420BAE}">
      <formula1>$S$40:$S$40</formula1>
    </dataValidation>
    <dataValidation type="list" operator="equal" allowBlank="1" showDropDown="1" showInputMessage="1" showErrorMessage="1" error="〇　で入力してください" sqref="J25 L25" xr:uid="{60FF56F1-C2D1-45FE-BA24-53BAAD7FDD30}">
      <formula1>$S$40:$S$41</formula1>
    </dataValidation>
    <dataValidation type="whole" allowBlank="1" showInputMessage="1" showErrorMessage="1" error="上限が100gとなります。_x000a_100g以内で入力して下さい。" sqref="I36:I38" xr:uid="{DCAB3381-84C9-4DF8-A6B0-E0550FD5B754}">
      <formula1>0</formula1>
      <formula2>80</formula2>
    </dataValidation>
  </dataValidations>
  <pageMargins left="0.7" right="0.7" top="0.75" bottom="0.75" header="0.3" footer="0.3"/>
  <pageSetup paperSize="9" scale="59" fitToHeight="0" orientation="portrait" r:id="rId1"/>
  <rowBreaks count="3" manualBreakCount="3">
    <brk id="21" max="14" man="1"/>
    <brk id="68" max="14" man="1"/>
    <brk id="105" max="16383" man="1"/>
  </rowBreaks>
  <colBreaks count="1" manualBreakCount="1">
    <brk id="25" min="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EB2D-8863-4370-BC96-68337A6E0EAE}">
  <sheetPr codeName="Sheet2">
    <tabColor rgb="FFFF0000"/>
    <pageSetUpPr fitToPage="1"/>
  </sheetPr>
  <dimension ref="C2:P87"/>
  <sheetViews>
    <sheetView showGridLines="0" tabSelected="1" zoomScaleNormal="100" zoomScaleSheetLayoutView="140" workbookViewId="0">
      <selection activeCell="E16" sqref="E16:O16"/>
    </sheetView>
  </sheetViews>
  <sheetFormatPr defaultRowHeight="18.75" x14ac:dyDescent="0.4"/>
  <cols>
    <col min="1" max="1" width="28.125" customWidth="1"/>
    <col min="2" max="2" width="6.375" customWidth="1"/>
    <col min="3" max="3" width="2.375" customWidth="1"/>
    <col min="4" max="4" width="2.625" customWidth="1"/>
    <col min="5" max="6" width="4.5" customWidth="1"/>
    <col min="7" max="7" width="12.375" customWidth="1"/>
    <col min="8" max="9" width="10.75" customWidth="1"/>
    <col min="10" max="10" width="4.25" customWidth="1"/>
    <col min="11" max="11" width="4.875" customWidth="1"/>
    <col min="12" max="12" width="7.625" customWidth="1"/>
    <col min="13" max="13" width="4.375" customWidth="1"/>
    <col min="14" max="15" width="10.75" customWidth="1"/>
    <col min="16" max="17" width="2.25" customWidth="1"/>
  </cols>
  <sheetData>
    <row r="2" spans="3:16" x14ac:dyDescent="0.4">
      <c r="C2" s="213" t="s">
        <v>90</v>
      </c>
      <c r="D2" s="213"/>
      <c r="E2" s="213"/>
      <c r="F2" s="213"/>
      <c r="G2" s="213"/>
      <c r="H2" s="91"/>
      <c r="I2" s="91"/>
      <c r="J2" s="91"/>
      <c r="K2" s="91"/>
      <c r="L2" s="91"/>
      <c r="M2" s="91"/>
      <c r="N2" s="215" t="str">
        <f ca="1">IF(入力欄!F5="","令和　　年　　月　　日",TODAY())</f>
        <v>令和　　年　　月　　日</v>
      </c>
      <c r="O2" s="215"/>
      <c r="P2" s="215"/>
    </row>
    <row r="3" spans="3:16" ht="19.5" thickBot="1" x14ac:dyDescent="0.45">
      <c r="C3" s="91"/>
      <c r="D3" s="91"/>
      <c r="E3" s="91" t="s">
        <v>60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3:16" ht="4.5" customHeight="1" x14ac:dyDescent="0.4">
      <c r="C4" s="91"/>
      <c r="D4" s="91"/>
      <c r="E4" s="92"/>
      <c r="F4" s="93"/>
      <c r="G4" s="93"/>
      <c r="H4" s="93"/>
      <c r="I4" s="94"/>
      <c r="J4" s="95"/>
      <c r="K4" s="91"/>
      <c r="L4" s="91"/>
      <c r="M4" s="91"/>
      <c r="N4" s="91"/>
      <c r="O4" s="91"/>
      <c r="P4" s="91"/>
    </row>
    <row r="5" spans="3:16" ht="20.25" x14ac:dyDescent="0.4">
      <c r="C5" s="91"/>
      <c r="D5" s="91"/>
      <c r="E5" s="88" t="s">
        <v>96</v>
      </c>
      <c r="F5" s="89"/>
      <c r="G5" s="89"/>
      <c r="H5" s="89"/>
      <c r="I5" s="90"/>
      <c r="J5" s="89"/>
      <c r="K5" s="91"/>
      <c r="L5" s="91"/>
      <c r="M5" s="91"/>
      <c r="N5" s="91"/>
      <c r="O5" s="91"/>
      <c r="P5" s="91"/>
    </row>
    <row r="6" spans="3:16" ht="20.25" x14ac:dyDescent="0.4">
      <c r="C6" s="91"/>
      <c r="D6" s="91"/>
      <c r="E6" s="88" t="s">
        <v>35</v>
      </c>
      <c r="F6" s="89"/>
      <c r="G6" s="89"/>
      <c r="H6" s="89"/>
      <c r="I6" s="90"/>
      <c r="J6" s="89"/>
      <c r="K6" s="91"/>
      <c r="L6" s="91"/>
      <c r="M6" s="91"/>
      <c r="N6" s="91"/>
      <c r="O6" s="91"/>
      <c r="P6" s="91"/>
    </row>
    <row r="7" spans="3:16" ht="20.25" x14ac:dyDescent="0.4">
      <c r="C7" s="91"/>
      <c r="D7" s="91"/>
      <c r="E7" s="88" t="s">
        <v>97</v>
      </c>
      <c r="F7" s="89"/>
      <c r="G7" s="89"/>
      <c r="H7" s="89" t="s">
        <v>38</v>
      </c>
      <c r="I7" s="90"/>
      <c r="J7" s="89"/>
      <c r="K7" s="91"/>
      <c r="L7" s="91"/>
      <c r="M7" s="91"/>
      <c r="N7" s="91"/>
      <c r="O7" s="91"/>
      <c r="P7" s="91"/>
    </row>
    <row r="8" spans="3:16" ht="20.25" x14ac:dyDescent="0.4">
      <c r="C8" s="91"/>
      <c r="D8" s="91"/>
      <c r="E8" s="88" t="s">
        <v>39</v>
      </c>
      <c r="F8" s="89"/>
      <c r="G8" s="89"/>
      <c r="H8" s="89"/>
      <c r="I8" s="90"/>
      <c r="J8" s="89"/>
      <c r="K8" s="214" t="str">
        <f>IF(入力欄!$F$11="","住　所","住　所　"&amp;入力欄!$F$11)</f>
        <v>住　所</v>
      </c>
      <c r="L8" s="214"/>
      <c r="M8" s="214"/>
      <c r="N8" s="214"/>
      <c r="O8" s="214"/>
      <c r="P8" s="214"/>
    </row>
    <row r="9" spans="3:16" ht="2.25" customHeight="1" thickBot="1" x14ac:dyDescent="0.45">
      <c r="C9" s="91"/>
      <c r="D9" s="91"/>
      <c r="E9" s="97"/>
      <c r="F9" s="98"/>
      <c r="G9" s="98"/>
      <c r="H9" s="98"/>
      <c r="I9" s="99"/>
      <c r="J9" s="95"/>
      <c r="K9" s="91"/>
      <c r="L9" s="91"/>
      <c r="N9" s="96"/>
      <c r="O9" s="96"/>
      <c r="P9" s="96"/>
    </row>
    <row r="10" spans="3:16" ht="22.5" customHeight="1" x14ac:dyDescent="0.4">
      <c r="C10" s="91"/>
      <c r="D10" s="91"/>
      <c r="E10" s="91"/>
      <c r="F10" s="91"/>
      <c r="G10" s="91"/>
      <c r="H10" s="91"/>
      <c r="I10" s="91"/>
      <c r="J10" s="95"/>
      <c r="K10" s="214" t="str">
        <f>IF(入力欄!$F$7="","調理場名","調理場名　"&amp;入力欄!$F$7)</f>
        <v>調理場名</v>
      </c>
      <c r="L10" s="214"/>
      <c r="M10" s="214"/>
      <c r="N10" s="214"/>
      <c r="O10" s="214"/>
      <c r="P10" s="214"/>
    </row>
    <row r="11" spans="3:16" ht="22.5" customHeight="1" x14ac:dyDescent="0.4">
      <c r="C11" s="91"/>
      <c r="D11" s="91"/>
      <c r="E11" s="91"/>
      <c r="F11" s="91"/>
      <c r="G11" s="91"/>
      <c r="H11" s="91"/>
      <c r="I11" s="91"/>
      <c r="J11" s="91"/>
      <c r="K11" s="100" t="str">
        <f>IF(入力欄!$F$13="","担当者名","担当者名　"&amp;入力欄!$F$13&amp;"　"&amp;入力欄!$H$13)</f>
        <v>担当者名</v>
      </c>
      <c r="L11" s="100"/>
      <c r="N11" s="100"/>
      <c r="O11" s="91"/>
      <c r="P11" s="91"/>
    </row>
    <row r="12" spans="3:16" ht="22.5" customHeight="1" x14ac:dyDescent="0.4">
      <c r="C12" s="91"/>
      <c r="D12" s="91"/>
      <c r="E12" s="91"/>
      <c r="F12" s="91"/>
      <c r="G12" s="91"/>
      <c r="H12" s="91"/>
      <c r="I12" s="91"/>
      <c r="J12" s="91"/>
      <c r="K12" s="101" t="s">
        <v>42</v>
      </c>
      <c r="L12" s="100" t="str">
        <f>IF(入力欄!$F$15="","",入力欄!$F$15)</f>
        <v/>
      </c>
      <c r="O12" s="91"/>
      <c r="P12" s="91"/>
    </row>
    <row r="13" spans="3:16" ht="22.5" customHeight="1" x14ac:dyDescent="0.4">
      <c r="C13" s="91"/>
      <c r="D13" s="91"/>
      <c r="E13" s="91"/>
      <c r="F13" s="91"/>
      <c r="G13" s="91"/>
      <c r="H13" s="91"/>
      <c r="I13" s="91"/>
      <c r="J13" s="91"/>
      <c r="K13" s="101" t="s">
        <v>43</v>
      </c>
      <c r="L13" s="100" t="str">
        <f>IF(入力欄!$F$17="","",入力欄!$F$17)</f>
        <v/>
      </c>
      <c r="O13" s="91"/>
      <c r="P13" s="91"/>
    </row>
    <row r="14" spans="3:16" x14ac:dyDescent="0.4">
      <c r="C14" s="91"/>
      <c r="D14" s="91"/>
      <c r="E14" s="91"/>
      <c r="F14" s="91"/>
      <c r="G14" s="91"/>
      <c r="H14" s="91"/>
      <c r="I14" s="91"/>
      <c r="J14" s="91"/>
      <c r="K14" s="101" t="s">
        <v>89</v>
      </c>
      <c r="L14" s="100" t="str">
        <f>IF(入力欄!$F$19="","",入力欄!$F$19)</f>
        <v/>
      </c>
      <c r="O14" s="91"/>
      <c r="P14" s="91"/>
    </row>
    <row r="15" spans="3:16" ht="4.5" customHeight="1" x14ac:dyDescent="0.4">
      <c r="C15" s="91"/>
      <c r="D15" s="91"/>
      <c r="E15" s="91"/>
      <c r="F15" s="91"/>
      <c r="G15" s="91"/>
      <c r="H15" s="91"/>
      <c r="I15" s="91"/>
      <c r="J15" s="102"/>
      <c r="K15" s="102"/>
      <c r="L15" s="131"/>
      <c r="M15" s="100"/>
      <c r="N15" s="91"/>
      <c r="O15" s="91"/>
      <c r="P15" s="91"/>
    </row>
    <row r="16" spans="3:16" x14ac:dyDescent="0.4">
      <c r="C16" s="91"/>
      <c r="D16" s="91"/>
      <c r="E16" s="216" t="s">
        <v>33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91"/>
    </row>
    <row r="17" spans="3:16" x14ac:dyDescent="0.4">
      <c r="C17" s="91"/>
      <c r="D17" s="91"/>
      <c r="E17" s="216" t="s">
        <v>12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91"/>
    </row>
    <row r="18" spans="3:16" x14ac:dyDescent="0.4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3:16" ht="9.75" customHeight="1" x14ac:dyDescent="0.4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3:16" ht="19.5" x14ac:dyDescent="0.4">
      <c r="C20" s="91"/>
      <c r="D20" s="103">
        <v>1</v>
      </c>
      <c r="E20" s="103" t="s">
        <v>37</v>
      </c>
      <c r="F20" s="103"/>
      <c r="G20" s="91"/>
      <c r="H20" s="91"/>
      <c r="I20" s="91"/>
      <c r="J20" s="104" t="s">
        <v>41</v>
      </c>
      <c r="K20" s="104"/>
      <c r="L20" s="104"/>
      <c r="M20" s="91"/>
      <c r="N20" s="91"/>
      <c r="O20" s="91"/>
      <c r="P20" s="91"/>
    </row>
    <row r="21" spans="3:16" x14ac:dyDescent="0.4">
      <c r="C21" s="91"/>
      <c r="D21" s="91"/>
      <c r="E21" s="91" t="s">
        <v>112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3:16" ht="7.5" customHeight="1" x14ac:dyDescent="0.4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3:16" x14ac:dyDescent="0.4">
      <c r="C23" s="91"/>
      <c r="D23" s="91"/>
      <c r="E23" s="91"/>
      <c r="F23" s="177" t="s">
        <v>111</v>
      </c>
      <c r="G23" s="177"/>
      <c r="H23" s="215" t="str">
        <f>IF(入力欄!$F$33="","　　月　　日",入力欄!$F$33)</f>
        <v>　　月　　日</v>
      </c>
      <c r="I23" s="215"/>
      <c r="J23" s="100" t="str">
        <f>IF($H$23="　　月　　日","（　　）","（"&amp;TEXT($H$23,"aaa")&amp;"）")</f>
        <v>（　　）</v>
      </c>
      <c r="K23" s="91"/>
      <c r="L23" s="91" t="s">
        <v>116</v>
      </c>
      <c r="N23" s="91"/>
      <c r="O23" s="91"/>
      <c r="P23" s="91"/>
    </row>
    <row r="24" spans="3:16" ht="11.25" customHeight="1" x14ac:dyDescent="0.4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100"/>
      <c r="N24" s="100"/>
      <c r="O24" s="91"/>
      <c r="P24" s="91"/>
    </row>
    <row r="25" spans="3:16" x14ac:dyDescent="0.4">
      <c r="C25" s="91"/>
      <c r="D25" s="91"/>
      <c r="E25" s="91" t="s">
        <v>95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3:16" x14ac:dyDescent="0.4">
      <c r="C26" s="91"/>
      <c r="D26" s="91"/>
      <c r="E26" s="91"/>
      <c r="F26" s="177" t="s">
        <v>7</v>
      </c>
      <c r="G26" s="177"/>
      <c r="H26" s="105" t="str">
        <f>IF(入力欄!C93="","",入力欄!C93)</f>
        <v/>
      </c>
      <c r="I26" s="106" t="s">
        <v>8</v>
      </c>
      <c r="J26" s="91"/>
      <c r="K26" s="95"/>
      <c r="L26" s="95"/>
      <c r="M26" s="91"/>
      <c r="N26" s="91"/>
      <c r="O26" s="91"/>
      <c r="P26" s="91"/>
    </row>
    <row r="27" spans="3:16" x14ac:dyDescent="0.4">
      <c r="C27" s="91"/>
      <c r="D27" s="91"/>
      <c r="E27" s="91"/>
      <c r="F27" s="177" t="s">
        <v>3</v>
      </c>
      <c r="G27" s="177"/>
      <c r="H27" s="105" t="str">
        <f>IF(入力欄!F93="","",入力欄!F93)</f>
        <v/>
      </c>
      <c r="I27" s="106" t="s">
        <v>6</v>
      </c>
      <c r="J27" s="91"/>
      <c r="K27" s="95"/>
      <c r="L27" s="95"/>
      <c r="M27" s="91"/>
      <c r="N27" s="91"/>
      <c r="O27" s="91"/>
      <c r="P27" s="91"/>
    </row>
    <row r="28" spans="3:16" x14ac:dyDescent="0.4">
      <c r="C28" s="91"/>
      <c r="D28" s="91"/>
      <c r="E28" s="91"/>
      <c r="F28" s="177" t="s">
        <v>4</v>
      </c>
      <c r="G28" s="177"/>
      <c r="H28" s="105" t="str">
        <f>IF(入力欄!H93="","",入力欄!H93)</f>
        <v/>
      </c>
      <c r="I28" s="106" t="s">
        <v>6</v>
      </c>
      <c r="J28" s="91"/>
      <c r="K28" s="95"/>
      <c r="L28" s="95"/>
      <c r="M28" s="91"/>
      <c r="N28" s="91"/>
      <c r="O28" s="91"/>
      <c r="P28" s="91"/>
    </row>
    <row r="29" spans="3:16" x14ac:dyDescent="0.4">
      <c r="C29" s="91"/>
      <c r="D29" s="91"/>
      <c r="E29" s="91"/>
      <c r="F29" s="177" t="s">
        <v>36</v>
      </c>
      <c r="G29" s="177"/>
      <c r="H29" s="105" t="str">
        <f>IF(SUM(入力欄!L8)=0,"",SUM(入力欄!L8))</f>
        <v/>
      </c>
      <c r="I29" s="106" t="s">
        <v>6</v>
      </c>
      <c r="J29" s="91"/>
      <c r="K29" s="95"/>
      <c r="L29" s="95"/>
      <c r="M29" s="91"/>
      <c r="N29" s="91"/>
      <c r="O29" s="91"/>
      <c r="P29" s="91"/>
    </row>
    <row r="30" spans="3:16" ht="8.25" customHeight="1" x14ac:dyDescent="0.4"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3:16" x14ac:dyDescent="0.4">
      <c r="C31" s="91"/>
      <c r="D31" s="91"/>
      <c r="E31" s="91" t="s">
        <v>40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3:16" x14ac:dyDescent="0.4">
      <c r="C32" s="91"/>
      <c r="D32" s="91"/>
      <c r="E32" s="107"/>
      <c r="F32" s="182" t="s">
        <v>9</v>
      </c>
      <c r="G32" s="183"/>
      <c r="H32" s="107" t="s">
        <v>10</v>
      </c>
      <c r="I32" s="107" t="s">
        <v>4</v>
      </c>
      <c r="J32" s="107"/>
      <c r="K32" s="182" t="s">
        <v>9</v>
      </c>
      <c r="L32" s="218"/>
      <c r="M32" s="183"/>
      <c r="N32" s="107" t="s">
        <v>10</v>
      </c>
      <c r="O32" s="107" t="s">
        <v>4</v>
      </c>
      <c r="P32" s="91"/>
    </row>
    <row r="33" spans="3:16" ht="26.25" customHeight="1" x14ac:dyDescent="0.4">
      <c r="C33" s="91"/>
      <c r="D33" s="91"/>
      <c r="E33" s="107">
        <v>1</v>
      </c>
      <c r="F33" s="180" t="str">
        <f>IF(入力欄!$C72="","",入力欄!$C72)</f>
        <v/>
      </c>
      <c r="G33" s="181"/>
      <c r="H33" s="108" t="str">
        <f>IF(入力欄!$F72="","",入力欄!$F72)</f>
        <v/>
      </c>
      <c r="I33" s="108" t="str">
        <f>IF(入力欄!$H72="","",入力欄!$H72)</f>
        <v/>
      </c>
      <c r="J33" s="107">
        <v>11</v>
      </c>
      <c r="K33" s="180" t="str">
        <f>IF(入力欄!$C82="","",入力欄!$C82)</f>
        <v/>
      </c>
      <c r="L33" s="184"/>
      <c r="M33" s="181"/>
      <c r="N33" s="108" t="str">
        <f>IF(入力欄!$F82="","",入力欄!$F82)</f>
        <v/>
      </c>
      <c r="O33" s="108" t="str">
        <f>IF(入力欄!$H82="","",入力欄!$H82)</f>
        <v/>
      </c>
      <c r="P33" s="91"/>
    </row>
    <row r="34" spans="3:16" ht="26.25" customHeight="1" x14ac:dyDescent="0.4">
      <c r="C34" s="91"/>
      <c r="D34" s="91"/>
      <c r="E34" s="107">
        <v>2</v>
      </c>
      <c r="F34" s="180" t="str">
        <f>IF(入力欄!$C73="","",入力欄!$C73)</f>
        <v/>
      </c>
      <c r="G34" s="181"/>
      <c r="H34" s="108" t="str">
        <f>IF(入力欄!$F73="","",入力欄!$F73)</f>
        <v/>
      </c>
      <c r="I34" s="108" t="str">
        <f>IF(入力欄!$H73="","",入力欄!$H73)</f>
        <v/>
      </c>
      <c r="J34" s="107">
        <v>12</v>
      </c>
      <c r="K34" s="180" t="str">
        <f>IF(入力欄!$C83="","",入力欄!$C83)</f>
        <v/>
      </c>
      <c r="L34" s="184"/>
      <c r="M34" s="181"/>
      <c r="N34" s="108" t="str">
        <f>IF(入力欄!$F83="","",入力欄!$F83)</f>
        <v/>
      </c>
      <c r="O34" s="108" t="str">
        <f>IF(入力欄!$H83="","",入力欄!$H83)</f>
        <v/>
      </c>
      <c r="P34" s="91"/>
    </row>
    <row r="35" spans="3:16" ht="26.25" customHeight="1" x14ac:dyDescent="0.4">
      <c r="C35" s="91"/>
      <c r="D35" s="91"/>
      <c r="E35" s="107">
        <v>3</v>
      </c>
      <c r="F35" s="180" t="str">
        <f>IF(入力欄!$C74="","",入力欄!$C74)</f>
        <v/>
      </c>
      <c r="G35" s="181"/>
      <c r="H35" s="108" t="str">
        <f>IF(入力欄!$F74="","",入力欄!$F74)</f>
        <v/>
      </c>
      <c r="I35" s="108" t="str">
        <f>IF(入力欄!$H74="","",入力欄!$H74)</f>
        <v/>
      </c>
      <c r="J35" s="107">
        <v>13</v>
      </c>
      <c r="K35" s="180" t="str">
        <f>IF(入力欄!$C84="","",入力欄!$C84)</f>
        <v/>
      </c>
      <c r="L35" s="184"/>
      <c r="M35" s="181"/>
      <c r="N35" s="108" t="str">
        <f>IF(入力欄!$F84="","",入力欄!$F84)</f>
        <v/>
      </c>
      <c r="O35" s="108" t="str">
        <f>IF(入力欄!$H84="","",入力欄!$H84)</f>
        <v/>
      </c>
      <c r="P35" s="91"/>
    </row>
    <row r="36" spans="3:16" ht="26.25" customHeight="1" x14ac:dyDescent="0.4">
      <c r="C36" s="91"/>
      <c r="D36" s="91"/>
      <c r="E36" s="107">
        <v>4</v>
      </c>
      <c r="F36" s="180" t="str">
        <f>IF(入力欄!$C75="","",入力欄!$C75)</f>
        <v/>
      </c>
      <c r="G36" s="181"/>
      <c r="H36" s="108" t="str">
        <f>IF(入力欄!$F75="","",入力欄!$F75)</f>
        <v/>
      </c>
      <c r="I36" s="108" t="str">
        <f>IF(入力欄!$H75="","",入力欄!$H75)</f>
        <v/>
      </c>
      <c r="J36" s="107">
        <v>14</v>
      </c>
      <c r="K36" s="180" t="str">
        <f>IF(入力欄!$C85="","",入力欄!$C85)</f>
        <v/>
      </c>
      <c r="L36" s="184"/>
      <c r="M36" s="181"/>
      <c r="N36" s="108" t="str">
        <f>IF(入力欄!$F85="","",入力欄!$F85)</f>
        <v/>
      </c>
      <c r="O36" s="108" t="str">
        <f>IF(入力欄!$H85="","",入力欄!$H85)</f>
        <v/>
      </c>
      <c r="P36" s="91"/>
    </row>
    <row r="37" spans="3:16" ht="26.25" customHeight="1" x14ac:dyDescent="0.4">
      <c r="C37" s="91"/>
      <c r="D37" s="91"/>
      <c r="E37" s="107">
        <v>5</v>
      </c>
      <c r="F37" s="180" t="str">
        <f>IF(入力欄!$C76="","",入力欄!$C76)</f>
        <v/>
      </c>
      <c r="G37" s="181"/>
      <c r="H37" s="108" t="str">
        <f>IF(入力欄!$F76="","",入力欄!$F76)</f>
        <v/>
      </c>
      <c r="I37" s="108" t="str">
        <f>IF(入力欄!$H76="","",入力欄!$H76)</f>
        <v/>
      </c>
      <c r="J37" s="107">
        <v>15</v>
      </c>
      <c r="K37" s="180" t="str">
        <f>IF(入力欄!$C86="","",入力欄!$C86)</f>
        <v/>
      </c>
      <c r="L37" s="184"/>
      <c r="M37" s="181"/>
      <c r="N37" s="108" t="str">
        <f>IF(入力欄!$F86="","",入力欄!$F86)</f>
        <v/>
      </c>
      <c r="O37" s="108" t="str">
        <f>IF(入力欄!$H86="","",入力欄!$H86)</f>
        <v/>
      </c>
      <c r="P37" s="91"/>
    </row>
    <row r="38" spans="3:16" ht="26.25" customHeight="1" x14ac:dyDescent="0.4">
      <c r="C38" s="91"/>
      <c r="D38" s="91"/>
      <c r="E38" s="107">
        <v>6</v>
      </c>
      <c r="F38" s="180" t="str">
        <f>IF(入力欄!$C77="","",入力欄!$C77)</f>
        <v/>
      </c>
      <c r="G38" s="181"/>
      <c r="H38" s="108" t="str">
        <f>IF(入力欄!$F77="","",入力欄!$F77)</f>
        <v/>
      </c>
      <c r="I38" s="108" t="str">
        <f>IF(入力欄!$H77="","",入力欄!$H77)</f>
        <v/>
      </c>
      <c r="J38" s="107">
        <v>16</v>
      </c>
      <c r="K38" s="180" t="str">
        <f>IF(入力欄!$C87="","",入力欄!$C87)</f>
        <v/>
      </c>
      <c r="L38" s="184"/>
      <c r="M38" s="181"/>
      <c r="N38" s="108" t="str">
        <f>IF(入力欄!$F87="","",入力欄!$F87)</f>
        <v/>
      </c>
      <c r="O38" s="108" t="str">
        <f>IF(入力欄!$H87="","",入力欄!$H87)</f>
        <v/>
      </c>
      <c r="P38" s="91"/>
    </row>
    <row r="39" spans="3:16" ht="26.25" customHeight="1" x14ac:dyDescent="0.4">
      <c r="C39" s="91"/>
      <c r="D39" s="91"/>
      <c r="E39" s="107">
        <v>7</v>
      </c>
      <c r="F39" s="180" t="str">
        <f>IF(入力欄!$C78="","",入力欄!$C78)</f>
        <v/>
      </c>
      <c r="G39" s="181"/>
      <c r="H39" s="108" t="str">
        <f>IF(入力欄!$F78="","",入力欄!$F78)</f>
        <v/>
      </c>
      <c r="I39" s="108" t="str">
        <f>IF(入力欄!$H78="","",入力欄!$H78)</f>
        <v/>
      </c>
      <c r="J39" s="107">
        <v>17</v>
      </c>
      <c r="K39" s="180" t="str">
        <f>IF(入力欄!$C88="","",入力欄!$C88)</f>
        <v/>
      </c>
      <c r="L39" s="184"/>
      <c r="M39" s="181"/>
      <c r="N39" s="108" t="str">
        <f>IF(入力欄!$F88="","",入力欄!$F88)</f>
        <v/>
      </c>
      <c r="O39" s="108" t="str">
        <f>IF(入力欄!$H88="","",入力欄!$H88)</f>
        <v/>
      </c>
      <c r="P39" s="91"/>
    </row>
    <row r="40" spans="3:16" ht="26.25" customHeight="1" x14ac:dyDescent="0.4">
      <c r="C40" s="91"/>
      <c r="D40" s="91"/>
      <c r="E40" s="107">
        <v>8</v>
      </c>
      <c r="F40" s="180" t="str">
        <f>IF(入力欄!$C79="","",入力欄!$C79)</f>
        <v/>
      </c>
      <c r="G40" s="181"/>
      <c r="H40" s="108" t="str">
        <f>IF(入力欄!$F79="","",入力欄!$F79)</f>
        <v/>
      </c>
      <c r="I40" s="108" t="str">
        <f>IF(入力欄!$H79="","",入力欄!$H79)</f>
        <v/>
      </c>
      <c r="J40" s="107">
        <v>18</v>
      </c>
      <c r="K40" s="180" t="str">
        <f>IF(入力欄!$C89="","",入力欄!$C89)</f>
        <v/>
      </c>
      <c r="L40" s="184"/>
      <c r="M40" s="181"/>
      <c r="N40" s="108" t="str">
        <f>IF(入力欄!$F89="","",入力欄!$F89)</f>
        <v/>
      </c>
      <c r="O40" s="108" t="str">
        <f>IF(入力欄!$H89="","",入力欄!$H89)</f>
        <v/>
      </c>
      <c r="P40" s="91"/>
    </row>
    <row r="41" spans="3:16" ht="26.25" customHeight="1" x14ac:dyDescent="0.4">
      <c r="C41" s="91"/>
      <c r="D41" s="91"/>
      <c r="E41" s="107">
        <v>9</v>
      </c>
      <c r="F41" s="180" t="str">
        <f>IF(入力欄!$C80="","",入力欄!$C80)</f>
        <v/>
      </c>
      <c r="G41" s="181"/>
      <c r="H41" s="108" t="str">
        <f>IF(入力欄!$F80="","",入力欄!$F80)</f>
        <v/>
      </c>
      <c r="I41" s="108" t="str">
        <f>IF(入力欄!$H80="","",入力欄!$H80)</f>
        <v/>
      </c>
      <c r="J41" s="107">
        <v>19</v>
      </c>
      <c r="K41" s="180" t="str">
        <f>IF(入力欄!$C90="","",入力欄!$C90)</f>
        <v/>
      </c>
      <c r="L41" s="184"/>
      <c r="M41" s="181"/>
      <c r="N41" s="108" t="str">
        <f>IF(入力欄!$F90="","",入力欄!$F90)</f>
        <v/>
      </c>
      <c r="O41" s="108" t="str">
        <f>IF(入力欄!$H90="","",入力欄!$H90)</f>
        <v/>
      </c>
      <c r="P41" s="91"/>
    </row>
    <row r="42" spans="3:16" ht="26.25" customHeight="1" x14ac:dyDescent="0.4">
      <c r="C42" s="91"/>
      <c r="D42" s="91"/>
      <c r="E42" s="107">
        <v>10</v>
      </c>
      <c r="F42" s="180" t="str">
        <f>IF(入力欄!$C81="","",入力欄!$C81)</f>
        <v/>
      </c>
      <c r="G42" s="181"/>
      <c r="H42" s="108" t="str">
        <f>IF(入力欄!$F81="","",入力欄!$F81)</f>
        <v/>
      </c>
      <c r="I42" s="108" t="str">
        <f>IF(入力欄!$H81="","",入力欄!$H81)</f>
        <v/>
      </c>
      <c r="J42" s="107">
        <v>20</v>
      </c>
      <c r="K42" s="180" t="str">
        <f>IF(入力欄!$C91="","",入力欄!$C91)</f>
        <v/>
      </c>
      <c r="L42" s="184"/>
      <c r="M42" s="181"/>
      <c r="N42" s="108" t="str">
        <f>IF(入力欄!$F91="","",入力欄!$F91)</f>
        <v/>
      </c>
      <c r="O42" s="108" t="str">
        <f>IF(入力欄!$H91="","",入力欄!$H91)</f>
        <v/>
      </c>
      <c r="P42" s="91"/>
    </row>
    <row r="43" spans="3:16" ht="9.75" customHeight="1" x14ac:dyDescent="0.4">
      <c r="C43" s="91"/>
      <c r="D43" s="91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91"/>
    </row>
    <row r="44" spans="3:16" x14ac:dyDescent="0.4">
      <c r="C44" s="91"/>
      <c r="D44" s="91"/>
      <c r="E44" s="91" t="s">
        <v>61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3:16" ht="19.5" x14ac:dyDescent="0.4">
      <c r="C45" s="91"/>
      <c r="D45" s="91"/>
      <c r="E45" s="91"/>
      <c r="F45" s="91"/>
      <c r="G45" s="217" t="str">
        <f>IF(入力欄!$F$25="","",入力欄!$F$25)</f>
        <v/>
      </c>
      <c r="H45" s="217"/>
      <c r="I45" s="217"/>
      <c r="J45" s="110"/>
      <c r="K45" s="95"/>
      <c r="L45" s="95"/>
      <c r="M45" s="132" t="s">
        <v>34</v>
      </c>
      <c r="N45" s="132" t="str">
        <f>IF(OR(入力欄!J25="○",入力欄!J25="〇"),"可",IF(AND(入力欄!J25="",入力欄!J25=""),"可 ・ 不可","不可"))</f>
        <v>可 ・ 不可</v>
      </c>
      <c r="O45" s="91"/>
      <c r="P45" s="91"/>
    </row>
    <row r="46" spans="3:16" x14ac:dyDescent="0.4">
      <c r="C46" s="91"/>
      <c r="D46" s="91"/>
      <c r="E46" s="91"/>
      <c r="F46" s="91"/>
      <c r="G46" s="95"/>
      <c r="H46" s="95"/>
      <c r="I46" s="95"/>
      <c r="J46" s="95"/>
      <c r="K46" s="95"/>
      <c r="L46" s="95"/>
      <c r="M46" s="111"/>
      <c r="N46" s="112"/>
      <c r="O46" s="91"/>
      <c r="P46" s="91"/>
    </row>
    <row r="47" spans="3:16" x14ac:dyDescent="0.4">
      <c r="C47" s="213" t="s">
        <v>91</v>
      </c>
      <c r="D47" s="213"/>
      <c r="E47" s="213"/>
      <c r="F47" s="213"/>
      <c r="G47" s="213"/>
      <c r="H47" s="95"/>
      <c r="I47" s="95"/>
      <c r="J47" s="95"/>
      <c r="K47" s="95"/>
      <c r="L47" s="95"/>
      <c r="M47" s="111"/>
      <c r="N47" s="112"/>
      <c r="O47" s="91"/>
      <c r="P47" s="91"/>
    </row>
    <row r="48" spans="3:16" ht="19.5" x14ac:dyDescent="0.4">
      <c r="C48" s="91"/>
      <c r="D48" s="103">
        <v>2</v>
      </c>
      <c r="E48" s="103" t="s">
        <v>11</v>
      </c>
      <c r="F48" s="103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3:16" ht="19.5" x14ac:dyDescent="0.4">
      <c r="C49" s="91"/>
      <c r="D49" s="103"/>
      <c r="E49" s="103" t="s">
        <v>113</v>
      </c>
      <c r="F49" s="103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3:16" ht="36.75" customHeight="1" x14ac:dyDescent="0.4">
      <c r="C50" s="91"/>
      <c r="D50" s="185" t="s">
        <v>14</v>
      </c>
      <c r="E50" s="185"/>
      <c r="F50" s="185"/>
      <c r="G50" s="128" t="s">
        <v>29</v>
      </c>
      <c r="H50" s="128" t="s">
        <v>13</v>
      </c>
      <c r="I50" s="190" t="s">
        <v>15</v>
      </c>
      <c r="J50" s="190"/>
      <c r="K50" s="189" t="s">
        <v>105</v>
      </c>
      <c r="L50" s="189"/>
      <c r="M50" s="189"/>
      <c r="N50" s="211" t="s">
        <v>110</v>
      </c>
      <c r="O50" s="212"/>
    </row>
    <row r="51" spans="3:16" ht="18.75" customHeight="1" x14ac:dyDescent="0.4">
      <c r="C51" s="91"/>
      <c r="D51" s="186" t="str">
        <f>IF(入力欄!$F$33="","",入力欄!$F$33)</f>
        <v/>
      </c>
      <c r="E51" s="186"/>
      <c r="F51" s="186"/>
      <c r="G51" s="192" t="s">
        <v>102</v>
      </c>
      <c r="H51" s="192" t="str">
        <f>IF(入力欄!$F$39="","",入力欄!$F$39)</f>
        <v/>
      </c>
      <c r="I51" s="191" t="str">
        <f>IF(入力欄!$F$31="","",入力欄!$F$31)</f>
        <v/>
      </c>
      <c r="J51" s="191"/>
      <c r="K51" s="187" t="str">
        <f>IF(入力欄!$F$35="","",入力欄!$F$35)</f>
        <v/>
      </c>
      <c r="L51" s="187"/>
      <c r="M51" s="187"/>
      <c r="N51" s="113" t="s">
        <v>16</v>
      </c>
      <c r="O51" s="129" t="str">
        <f>IF(入力欄!$I$36="","",入力欄!$I$36)</f>
        <v/>
      </c>
    </row>
    <row r="52" spans="3:16" x14ac:dyDescent="0.4">
      <c r="C52" s="91"/>
      <c r="D52" s="186"/>
      <c r="E52" s="186"/>
      <c r="F52" s="186"/>
      <c r="G52" s="192"/>
      <c r="H52" s="192"/>
      <c r="I52" s="191"/>
      <c r="J52" s="191"/>
      <c r="K52" s="188"/>
      <c r="L52" s="188"/>
      <c r="M52" s="188"/>
      <c r="N52" s="113" t="s">
        <v>17</v>
      </c>
      <c r="O52" s="129" t="str">
        <f>IF(入力欄!$I$37="","",入力欄!$I$37)</f>
        <v/>
      </c>
    </row>
    <row r="53" spans="3:16" x14ac:dyDescent="0.4">
      <c r="C53" s="95"/>
      <c r="D53" s="186"/>
      <c r="E53" s="186"/>
      <c r="F53" s="186"/>
      <c r="G53" s="192"/>
      <c r="H53" s="192"/>
      <c r="I53" s="191"/>
      <c r="J53" s="191"/>
      <c r="K53" s="130" t="s">
        <v>106</v>
      </c>
      <c r="L53" s="178" t="str">
        <f>IF(入力欄!$F$37="","",入力欄!$F$37)</f>
        <v/>
      </c>
      <c r="M53" s="179"/>
      <c r="N53" s="113" t="s">
        <v>18</v>
      </c>
      <c r="O53" s="129" t="str">
        <f>IF(入力欄!$I$38="","",入力欄!$I$38)</f>
        <v/>
      </c>
    </row>
    <row r="54" spans="3:16" s="139" customFormat="1" ht="27" customHeight="1" x14ac:dyDescent="0.4">
      <c r="C54" s="137"/>
      <c r="D54" s="201" t="s">
        <v>27</v>
      </c>
      <c r="E54" s="201"/>
      <c r="F54" s="138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spans="3:16" x14ac:dyDescent="0.4">
      <c r="C55" s="91"/>
      <c r="D55" s="195" t="str">
        <f>IF(入力欄!$F$41="","",入力欄!$F$41)</f>
        <v/>
      </c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7"/>
      <c r="P55" s="91"/>
    </row>
    <row r="56" spans="3:16" x14ac:dyDescent="0.4">
      <c r="C56" s="91"/>
      <c r="D56" s="198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  <c r="P56" s="91"/>
    </row>
    <row r="57" spans="3:16" ht="18.75" customHeight="1" x14ac:dyDescent="0.4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3:16" x14ac:dyDescent="0.4">
      <c r="C58" s="91"/>
      <c r="D58" s="91">
        <v>3</v>
      </c>
      <c r="E58" s="91" t="s">
        <v>99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3:16" x14ac:dyDescent="0.4">
      <c r="C59" s="91"/>
      <c r="D59" s="202" t="str">
        <f>IF(入力欄!$F$44="","",入力欄!$F$44)</f>
        <v/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4"/>
      <c r="P59" s="91"/>
    </row>
    <row r="60" spans="3:16" x14ac:dyDescent="0.4">
      <c r="C60" s="91"/>
      <c r="D60" s="205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91"/>
    </row>
    <row r="61" spans="3:16" x14ac:dyDescent="0.4">
      <c r="C61" s="91"/>
      <c r="D61" s="205" t="str">
        <f>IF(入力欄!$F$41="","",入力欄!$F$41)</f>
        <v/>
      </c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7"/>
      <c r="P61" s="91"/>
    </row>
    <row r="62" spans="3:16" x14ac:dyDescent="0.4">
      <c r="C62" s="91"/>
      <c r="D62" s="205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  <c r="P62" s="91"/>
    </row>
    <row r="63" spans="3:16" x14ac:dyDescent="0.4">
      <c r="C63" s="91"/>
      <c r="D63" s="205" t="str">
        <f>IF(入力欄!$F$41="","",入力欄!$F$41)</f>
        <v/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7"/>
      <c r="P63" s="91"/>
    </row>
    <row r="64" spans="3:16" x14ac:dyDescent="0.4">
      <c r="C64" s="91"/>
      <c r="D64" s="208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10"/>
      <c r="P64" s="91"/>
    </row>
    <row r="65" spans="3:16" x14ac:dyDescent="0.4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3:16" s="103" customFormat="1" ht="19.5" x14ac:dyDescent="0.4">
      <c r="D66" s="114"/>
      <c r="E66" s="115" t="s">
        <v>62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36"/>
    </row>
    <row r="67" spans="3:16" s="103" customFormat="1" ht="22.5" customHeight="1" x14ac:dyDescent="0.4">
      <c r="D67" s="116"/>
      <c r="E67" s="133" t="s">
        <v>63</v>
      </c>
      <c r="F67" s="133"/>
      <c r="G67" s="134" t="s">
        <v>115</v>
      </c>
      <c r="H67" s="134"/>
      <c r="I67" s="134"/>
      <c r="J67" s="134"/>
      <c r="K67" s="134"/>
      <c r="L67" s="134"/>
      <c r="M67" s="134"/>
      <c r="N67" s="134"/>
      <c r="O67" s="135"/>
    </row>
    <row r="68" spans="3:16" s="103" customFormat="1" ht="12" customHeight="1" x14ac:dyDescent="0.4">
      <c r="D68" s="116"/>
      <c r="E68" s="133"/>
      <c r="F68" s="133"/>
      <c r="G68" s="134"/>
      <c r="H68" s="134"/>
      <c r="I68" s="134"/>
      <c r="J68" s="134"/>
      <c r="K68" s="134"/>
      <c r="L68" s="134"/>
      <c r="M68" s="134"/>
      <c r="N68" s="134"/>
      <c r="O68" s="135"/>
    </row>
    <row r="69" spans="3:16" s="103" customFormat="1" ht="22.5" customHeight="1" x14ac:dyDescent="0.4">
      <c r="D69" s="116"/>
      <c r="E69" s="133"/>
      <c r="F69" s="133"/>
      <c r="G69" s="134" t="s">
        <v>70</v>
      </c>
      <c r="H69" s="134"/>
      <c r="I69" s="134"/>
      <c r="J69" s="134"/>
      <c r="K69" s="134"/>
      <c r="L69" s="134"/>
      <c r="M69" s="134"/>
      <c r="N69" s="134"/>
      <c r="O69" s="135"/>
    </row>
    <row r="70" spans="3:16" s="103" customFormat="1" ht="22.5" customHeight="1" x14ac:dyDescent="0.4">
      <c r="D70" s="116"/>
      <c r="E70" s="133" t="s">
        <v>64</v>
      </c>
      <c r="F70" s="133"/>
      <c r="G70" s="134" t="s">
        <v>68</v>
      </c>
      <c r="H70" s="134"/>
      <c r="I70" s="134"/>
      <c r="J70" s="134"/>
      <c r="K70" s="134"/>
      <c r="L70" s="134"/>
      <c r="M70" s="134"/>
      <c r="N70" s="134"/>
      <c r="O70" s="135"/>
    </row>
    <row r="71" spans="3:16" s="103" customFormat="1" ht="22.5" customHeight="1" x14ac:dyDescent="0.4">
      <c r="D71" s="116"/>
      <c r="E71" s="133"/>
      <c r="F71" s="133"/>
      <c r="G71" s="134" t="s">
        <v>69</v>
      </c>
      <c r="H71" s="134"/>
      <c r="I71" s="134"/>
      <c r="J71" s="134"/>
      <c r="K71" s="134"/>
      <c r="L71" s="134"/>
      <c r="M71" s="134"/>
      <c r="N71" s="134"/>
      <c r="O71" s="135"/>
    </row>
    <row r="72" spans="3:16" s="103" customFormat="1" ht="12" customHeight="1" x14ac:dyDescent="0.4">
      <c r="D72" s="116"/>
      <c r="E72" s="133"/>
      <c r="F72" s="133"/>
      <c r="G72" s="134"/>
      <c r="H72" s="134"/>
      <c r="I72" s="134"/>
      <c r="J72" s="134"/>
      <c r="K72" s="134"/>
      <c r="L72" s="134"/>
      <c r="M72" s="134"/>
      <c r="N72" s="134"/>
      <c r="O72" s="135"/>
    </row>
    <row r="73" spans="3:16" s="103" customFormat="1" ht="42.75" customHeight="1" x14ac:dyDescent="0.4">
      <c r="D73" s="116"/>
      <c r="E73" s="133" t="s">
        <v>65</v>
      </c>
      <c r="F73" s="133"/>
      <c r="G73" s="193" t="s">
        <v>114</v>
      </c>
      <c r="H73" s="193"/>
      <c r="I73" s="193"/>
      <c r="J73" s="193"/>
      <c r="K73" s="193"/>
      <c r="L73" s="193"/>
      <c r="M73" s="193"/>
      <c r="N73" s="193"/>
      <c r="O73" s="194"/>
    </row>
    <row r="74" spans="3:16" s="103" customFormat="1" ht="12" customHeight="1" x14ac:dyDescent="0.4">
      <c r="D74" s="116"/>
      <c r="E74" s="133"/>
      <c r="F74" s="133"/>
      <c r="G74" s="134"/>
      <c r="H74" s="134"/>
      <c r="I74" s="134"/>
      <c r="J74" s="134"/>
      <c r="K74" s="134"/>
      <c r="L74" s="134"/>
      <c r="M74" s="134"/>
      <c r="N74" s="134"/>
      <c r="O74" s="135"/>
    </row>
    <row r="75" spans="3:16" s="103" customFormat="1" ht="42.75" customHeight="1" x14ac:dyDescent="0.4">
      <c r="D75" s="116"/>
      <c r="E75" s="133" t="s">
        <v>66</v>
      </c>
      <c r="F75" s="133"/>
      <c r="G75" s="134" t="s">
        <v>100</v>
      </c>
      <c r="H75" s="134"/>
      <c r="I75" s="134"/>
      <c r="J75" s="134"/>
      <c r="K75" s="134"/>
      <c r="L75" s="134"/>
      <c r="M75" s="134"/>
      <c r="N75" s="134"/>
      <c r="O75" s="135"/>
    </row>
    <row r="76" spans="3:16" s="103" customFormat="1" ht="12" customHeight="1" x14ac:dyDescent="0.4">
      <c r="D76" s="116"/>
      <c r="E76" s="133"/>
      <c r="F76" s="133"/>
      <c r="G76" s="134"/>
      <c r="H76" s="134"/>
      <c r="I76" s="134"/>
      <c r="J76" s="134"/>
      <c r="K76" s="134"/>
      <c r="L76" s="134"/>
      <c r="M76" s="134"/>
      <c r="N76" s="134"/>
      <c r="O76" s="135"/>
    </row>
    <row r="77" spans="3:16" s="103" customFormat="1" ht="42.75" customHeight="1" x14ac:dyDescent="0.4">
      <c r="D77" s="116"/>
      <c r="E77" s="133" t="s">
        <v>67</v>
      </c>
      <c r="F77" s="133"/>
      <c r="G77" s="193" t="s">
        <v>104</v>
      </c>
      <c r="H77" s="193"/>
      <c r="I77" s="193"/>
      <c r="J77" s="193"/>
      <c r="K77" s="193"/>
      <c r="L77" s="193"/>
      <c r="M77" s="193"/>
      <c r="N77" s="193"/>
      <c r="O77" s="194"/>
    </row>
    <row r="78" spans="3:16" ht="12" customHeight="1" x14ac:dyDescent="0.4">
      <c r="C78" s="91"/>
      <c r="D78" s="117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8"/>
      <c r="P78" s="91"/>
    </row>
    <row r="79" spans="3:16" ht="12" customHeight="1" x14ac:dyDescent="0.4">
      <c r="C79" s="91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1"/>
    </row>
    <row r="80" spans="3:16" ht="19.5" thickBot="1" x14ac:dyDescent="0.45">
      <c r="C80" s="91"/>
      <c r="D80" s="91"/>
      <c r="E80" s="91"/>
      <c r="F80" s="91"/>
      <c r="G80" s="91"/>
      <c r="H80" s="91"/>
      <c r="I80" s="91" t="s">
        <v>92</v>
      </c>
      <c r="J80" s="91"/>
      <c r="K80" s="91"/>
      <c r="L80" s="91"/>
      <c r="M80" s="91"/>
      <c r="N80" s="91"/>
      <c r="O80" s="96"/>
      <c r="P80" s="96"/>
    </row>
    <row r="81" spans="3:16" ht="18" customHeight="1" x14ac:dyDescent="0.4">
      <c r="C81" s="91"/>
      <c r="D81" s="91"/>
      <c r="E81" s="91"/>
      <c r="F81" s="91"/>
      <c r="G81" s="91"/>
      <c r="H81" s="91"/>
      <c r="I81" s="92" t="s">
        <v>96</v>
      </c>
      <c r="J81" s="93"/>
      <c r="K81" s="93"/>
      <c r="L81" s="93"/>
      <c r="M81" s="93"/>
      <c r="N81" s="94"/>
      <c r="O81" s="91"/>
      <c r="P81" s="91"/>
    </row>
    <row r="82" spans="3:16" ht="18" customHeight="1" x14ac:dyDescent="0.4">
      <c r="C82" s="91"/>
      <c r="D82" s="91"/>
      <c r="E82" s="91"/>
      <c r="F82" s="91"/>
      <c r="G82" s="91"/>
      <c r="H82" s="91"/>
      <c r="I82" s="119" t="s">
        <v>35</v>
      </c>
      <c r="J82" s="95"/>
      <c r="K82" s="95"/>
      <c r="L82" s="95"/>
      <c r="M82" s="95"/>
      <c r="N82" s="120"/>
      <c r="O82" s="91"/>
      <c r="P82" s="91"/>
    </row>
    <row r="83" spans="3:16" ht="18" customHeight="1" x14ac:dyDescent="0.4">
      <c r="C83" s="91"/>
      <c r="D83" s="91"/>
      <c r="E83" s="91"/>
      <c r="F83" s="91"/>
      <c r="G83" s="91"/>
      <c r="H83" s="91"/>
      <c r="I83" s="119" t="s">
        <v>94</v>
      </c>
      <c r="J83" s="95"/>
      <c r="K83" s="95"/>
      <c r="L83" s="95"/>
      <c r="M83" s="95"/>
      <c r="N83" s="120"/>
      <c r="O83" s="91"/>
      <c r="P83" s="91"/>
    </row>
    <row r="84" spans="3:16" ht="18" customHeight="1" x14ac:dyDescent="0.4">
      <c r="C84" s="91"/>
      <c r="D84" s="91"/>
      <c r="E84" s="91"/>
      <c r="F84" s="91"/>
      <c r="G84" s="91"/>
      <c r="H84" s="91"/>
      <c r="I84" s="119" t="s">
        <v>93</v>
      </c>
      <c r="J84" s="95"/>
      <c r="K84" s="95"/>
      <c r="L84" s="95" t="s">
        <v>38</v>
      </c>
      <c r="N84" s="120"/>
      <c r="O84" s="91"/>
      <c r="P84" s="91"/>
    </row>
    <row r="85" spans="3:16" ht="18" customHeight="1" thickBot="1" x14ac:dyDescent="0.45">
      <c r="C85" s="91"/>
      <c r="D85" s="91"/>
      <c r="E85" s="91"/>
      <c r="F85" s="91"/>
      <c r="G85" s="91"/>
      <c r="H85" s="91"/>
      <c r="I85" s="97" t="s">
        <v>39</v>
      </c>
      <c r="J85" s="98"/>
      <c r="K85" s="98"/>
      <c r="L85" s="98"/>
      <c r="M85" s="98"/>
      <c r="N85" s="99"/>
      <c r="O85" s="91"/>
      <c r="P85" s="91"/>
    </row>
    <row r="86" spans="3:16" x14ac:dyDescent="0.4">
      <c r="C86" s="91"/>
      <c r="D86" s="91"/>
      <c r="E86" s="91"/>
      <c r="F86" s="91"/>
      <c r="G86" s="91"/>
      <c r="H86" s="91"/>
      <c r="I86" s="91"/>
      <c r="J86" s="95"/>
      <c r="K86" s="91"/>
      <c r="L86" s="91"/>
      <c r="M86" s="95"/>
      <c r="N86" s="95"/>
      <c r="O86" s="95"/>
      <c r="P86" s="91"/>
    </row>
    <row r="87" spans="3:16" x14ac:dyDescent="0.4">
      <c r="J87" s="70"/>
      <c r="K87" s="70"/>
      <c r="L87" s="70"/>
      <c r="M87" s="71"/>
      <c r="N87" s="72"/>
    </row>
  </sheetData>
  <sheetProtection algorithmName="SHA-512" hashValue="C5zgWJyiL6gyKPKXSh+CiNgUbQUizBupkhcFBUrRb5UfkUxWYrAhiD0WvR+R9fE2//XKTFO2JMwcGfk5lujWoQ==" saltValue="dcrFKvGikHmLZGd/YBi/4g==" spinCount="100000" sheet="1" selectLockedCells="1" selectUnlockedCells="1"/>
  <mergeCells count="51">
    <mergeCell ref="K37:M37"/>
    <mergeCell ref="F42:G42"/>
    <mergeCell ref="K33:M33"/>
    <mergeCell ref="K42:M42"/>
    <mergeCell ref="K41:M41"/>
    <mergeCell ref="K40:M40"/>
    <mergeCell ref="K39:M39"/>
    <mergeCell ref="K34:M34"/>
    <mergeCell ref="F41:G41"/>
    <mergeCell ref="F40:G40"/>
    <mergeCell ref="F39:G39"/>
    <mergeCell ref="F38:G38"/>
    <mergeCell ref="F36:G36"/>
    <mergeCell ref="F37:G37"/>
    <mergeCell ref="N50:O50"/>
    <mergeCell ref="C47:G47"/>
    <mergeCell ref="K10:P10"/>
    <mergeCell ref="K8:P8"/>
    <mergeCell ref="N2:P2"/>
    <mergeCell ref="E16:O16"/>
    <mergeCell ref="E17:O17"/>
    <mergeCell ref="C2:G2"/>
    <mergeCell ref="G45:I45"/>
    <mergeCell ref="F28:G28"/>
    <mergeCell ref="F27:G27"/>
    <mergeCell ref="F26:G26"/>
    <mergeCell ref="F23:G23"/>
    <mergeCell ref="K38:M38"/>
    <mergeCell ref="H23:I23"/>
    <mergeCell ref="K35:M35"/>
    <mergeCell ref="G77:O77"/>
    <mergeCell ref="G73:O73"/>
    <mergeCell ref="D55:O56"/>
    <mergeCell ref="D54:E54"/>
    <mergeCell ref="D59:O64"/>
    <mergeCell ref="F29:G29"/>
    <mergeCell ref="L53:M53"/>
    <mergeCell ref="F35:G35"/>
    <mergeCell ref="F34:G34"/>
    <mergeCell ref="F33:G33"/>
    <mergeCell ref="F32:G32"/>
    <mergeCell ref="K36:M36"/>
    <mergeCell ref="D50:F50"/>
    <mergeCell ref="D51:F53"/>
    <mergeCell ref="K51:M52"/>
    <mergeCell ref="K50:M50"/>
    <mergeCell ref="I50:J50"/>
    <mergeCell ref="I51:J53"/>
    <mergeCell ref="G51:G53"/>
    <mergeCell ref="H51:H53"/>
    <mergeCell ref="K32:M32"/>
  </mergeCells>
  <phoneticPr fontId="1"/>
  <pageMargins left="0.70866141732283472" right="0.11811023622047245" top="0.35433070866141736" bottom="0.35433070866141736" header="0.31496062992125984" footer="0.31496062992125984"/>
  <pageSetup paperSize="9" scale="93" fitToHeight="0" orientation="portrait" r:id="rId1"/>
  <rowBreaks count="1" manualBreakCount="1">
    <brk id="46" min="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入力欄</vt:lpstr>
      <vt:lpstr>印刷画面※直接入力できません</vt:lpstr>
      <vt:lpstr>印刷画面※直接入力できません!Print_Area</vt:lpstr>
      <vt:lpstr>入力欄!Print_Area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cp:lastPrinted>2021-04-16T04:24:08Z</cp:lastPrinted>
  <dcterms:created xsi:type="dcterms:W3CDTF">2021-02-16T04:55:43Z</dcterms:created>
  <dcterms:modified xsi:type="dcterms:W3CDTF">2021-04-16T04:24:30Z</dcterms:modified>
</cp:coreProperties>
</file>